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様式１"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<sst xmlns="http://schemas.openxmlformats.org/spreadsheetml/2006/main" count="69" uniqueCount="66">
  <si>
    <r>
      <rPr>
        <sz val="16"/>
        <rFont val="DejaVu Sans"/>
        <family val="2"/>
      </rPr>
      <t xml:space="preserve">（標準様式</t>
    </r>
    <r>
      <rPr>
        <sz val="16"/>
        <rFont val="HGSｺﾞｼｯｸM"/>
        <family val="3"/>
      </rPr>
      <t xml:space="preserve">1</t>
    </r>
    <r>
      <rPr>
        <sz val="16"/>
        <rFont val="DejaVu Sans"/>
        <family val="2"/>
      </rPr>
      <t xml:space="preserve">）</t>
    </r>
  </si>
  <si>
    <t xml:space="preserve">従業者の勤務の体制及び勤務形態一覧表</t>
  </si>
  <si>
    <t xml:space="preserve">サービス種別</t>
  </si>
  <si>
    <t xml:space="preserve">(</t>
  </si>
  <si>
    <t xml:space="preserve">訪問介護等用</t>
  </si>
  <si>
    <t xml:space="preserve">）</t>
  </si>
  <si>
    <t xml:space="preserve">令和</t>
  </si>
  <si>
    <t xml:space="preserve">)</t>
  </si>
  <si>
    <t xml:space="preserve">年</t>
  </si>
  <si>
    <t xml:space="preserve">月</t>
  </si>
  <si>
    <t xml:space="preserve">事業所名</t>
  </si>
  <si>
    <t xml:space="preserve">(1)</t>
  </si>
  <si>
    <t xml:space="preserve">４週</t>
  </si>
  <si>
    <t xml:space="preserve">(2)</t>
  </si>
  <si>
    <t xml:space="preserve">予定</t>
  </si>
  <si>
    <r>
      <rPr>
        <sz val="16"/>
        <rFont val="HGSｺﾞｼｯｸM"/>
        <family val="3"/>
      </rPr>
      <t xml:space="preserve">(3)</t>
    </r>
    <r>
      <rPr>
        <sz val="16"/>
        <rFont val="DejaVu Sans"/>
        <family val="2"/>
      </rPr>
      <t xml:space="preserve">事業所における常勤の従業者が勤務すべき時間数</t>
    </r>
  </si>
  <si>
    <r>
      <rPr>
        <sz val="14"/>
        <rFont val="DejaVu Sans"/>
        <family val="2"/>
      </rPr>
      <t xml:space="preserve">時間</t>
    </r>
    <r>
      <rPr>
        <sz val="14"/>
        <rFont val="HGSｺﾞｼｯｸM"/>
        <family val="3"/>
      </rPr>
      <t xml:space="preserve">/</t>
    </r>
    <r>
      <rPr>
        <sz val="14"/>
        <rFont val="DejaVu Sans"/>
        <family val="2"/>
      </rPr>
      <t xml:space="preserve">週</t>
    </r>
  </si>
  <si>
    <r>
      <rPr>
        <sz val="14"/>
        <rFont val="DejaVu Sans"/>
        <family val="2"/>
      </rPr>
      <t xml:space="preserve">時間</t>
    </r>
    <r>
      <rPr>
        <sz val="14"/>
        <rFont val="HGSｺﾞｼｯｸM"/>
        <family val="3"/>
      </rPr>
      <t xml:space="preserve">/</t>
    </r>
    <r>
      <rPr>
        <sz val="14"/>
        <rFont val="DejaVu Sans"/>
        <family val="2"/>
      </rPr>
      <t xml:space="preserve">月</t>
    </r>
  </si>
  <si>
    <t xml:space="preserve">No</t>
  </si>
  <si>
    <r>
      <rPr>
        <sz val="16"/>
        <rFont val="HGSｺﾞｼｯｸM"/>
        <family val="3"/>
      </rPr>
      <t xml:space="preserve">(4) 
</t>
    </r>
    <r>
      <rPr>
        <sz val="16"/>
        <rFont val="DejaVu Sans"/>
        <family val="2"/>
      </rPr>
      <t xml:space="preserve">職種</t>
    </r>
  </si>
  <si>
    <r>
      <rPr>
        <sz val="16"/>
        <rFont val="HGSｺﾞｼｯｸM"/>
        <family val="3"/>
      </rPr>
      <t xml:space="preserve">(5)
</t>
    </r>
    <r>
      <rPr>
        <sz val="16"/>
        <rFont val="DejaVu Sans"/>
        <family val="2"/>
      </rPr>
      <t xml:space="preserve">勤務
形態</t>
    </r>
  </si>
  <si>
    <r>
      <rPr>
        <sz val="16"/>
        <rFont val="HGSｺﾞｼｯｸM"/>
        <family val="3"/>
      </rPr>
      <t xml:space="preserve">(6)
</t>
    </r>
    <r>
      <rPr>
        <sz val="16"/>
        <rFont val="DejaVu Sans"/>
        <family val="2"/>
      </rPr>
      <t xml:space="preserve">資格</t>
    </r>
  </si>
  <si>
    <r>
      <rPr>
        <sz val="16"/>
        <rFont val="HGSｺﾞｼｯｸM"/>
        <family val="3"/>
      </rPr>
      <t xml:space="preserve">(7) </t>
    </r>
    <r>
      <rPr>
        <sz val="16"/>
        <rFont val="DejaVu Sans"/>
        <family val="2"/>
      </rPr>
      <t xml:space="preserve">氏　名</t>
    </r>
  </si>
  <si>
    <t xml:space="preserve">(8)</t>
  </si>
  <si>
    <r>
      <rPr>
        <sz val="12"/>
        <rFont val="HGSｺﾞｼｯｸM"/>
        <family val="3"/>
      </rPr>
      <t xml:space="preserve">(10)
</t>
    </r>
    <r>
      <rPr>
        <sz val="11"/>
        <rFont val="DejaVu Sans"/>
        <family val="2"/>
      </rPr>
      <t xml:space="preserve">週平均
勤務時間数</t>
    </r>
  </si>
  <si>
    <r>
      <rPr>
        <sz val="16"/>
        <rFont val="HGSｺﾞｼｯｸM"/>
        <family val="3"/>
      </rPr>
      <t xml:space="preserve">(11) </t>
    </r>
    <r>
      <rPr>
        <sz val="16"/>
        <rFont val="DejaVu Sans"/>
        <family val="2"/>
      </rPr>
      <t xml:space="preserve">兼務状況
（兼務先／兼務する職務の内容）等</t>
    </r>
  </si>
  <si>
    <r>
      <rPr>
        <sz val="16"/>
        <rFont val="HGSｺﾞｼｯｸM"/>
        <family val="3"/>
      </rPr>
      <t xml:space="preserve">1</t>
    </r>
    <r>
      <rPr>
        <sz val="16"/>
        <rFont val="DejaVu Sans"/>
        <family val="2"/>
      </rPr>
      <t xml:space="preserve">週目</t>
    </r>
  </si>
  <si>
    <r>
      <rPr>
        <sz val="16"/>
        <rFont val="HGSｺﾞｼｯｸM"/>
        <family val="3"/>
      </rPr>
      <t xml:space="preserve">2</t>
    </r>
    <r>
      <rPr>
        <sz val="16"/>
        <rFont val="DejaVu Sans"/>
        <family val="2"/>
      </rPr>
      <t xml:space="preserve">週目</t>
    </r>
  </si>
  <si>
    <r>
      <rPr>
        <sz val="16"/>
        <rFont val="HGSｺﾞｼｯｸM"/>
        <family val="3"/>
      </rPr>
      <t xml:space="preserve">3</t>
    </r>
    <r>
      <rPr>
        <sz val="16"/>
        <rFont val="DejaVu Sans"/>
        <family val="2"/>
      </rPr>
      <t xml:space="preserve">週目</t>
    </r>
  </si>
  <si>
    <r>
      <rPr>
        <sz val="16"/>
        <rFont val="HGSｺﾞｼｯｸM"/>
        <family val="3"/>
      </rPr>
      <t xml:space="preserve">4</t>
    </r>
    <r>
      <rPr>
        <sz val="16"/>
        <rFont val="DejaVu Sans"/>
        <family val="2"/>
      </rPr>
      <t xml:space="preserve">週目</t>
    </r>
  </si>
  <si>
    <r>
      <rPr>
        <sz val="16"/>
        <rFont val="HGSｺﾞｼｯｸM"/>
        <family val="3"/>
      </rPr>
      <t xml:space="preserve">5</t>
    </r>
    <r>
      <rPr>
        <sz val="16"/>
        <rFont val="DejaVu Sans"/>
        <family val="2"/>
      </rPr>
      <t xml:space="preserve">週目</t>
    </r>
  </si>
  <si>
    <t xml:space="preserve">　・最初に「年月欄」「サービス種別」「事業所名」を入力してください。</t>
  </si>
  <si>
    <r>
      <rPr>
        <sz val="16"/>
        <rFont val="DejaVu Sans"/>
        <family val="2"/>
      </rPr>
      <t xml:space="preserve">　</t>
    </r>
    <r>
      <rPr>
        <sz val="16"/>
        <rFont val="HGSｺﾞｼｯｸM"/>
        <family val="3"/>
      </rPr>
      <t xml:space="preserve">(1) </t>
    </r>
    <r>
      <rPr>
        <sz val="16"/>
        <rFont val="DejaVu Sans"/>
        <family val="2"/>
      </rPr>
      <t xml:space="preserve">「４週」・「暦月」のいずれかを選択してください。</t>
    </r>
  </si>
  <si>
    <r>
      <rPr>
        <sz val="16"/>
        <rFont val="DejaVu Sans"/>
        <family val="2"/>
      </rPr>
      <t xml:space="preserve">　</t>
    </r>
    <r>
      <rPr>
        <sz val="16"/>
        <rFont val="HGSｺﾞｼｯｸM"/>
        <family val="3"/>
      </rPr>
      <t xml:space="preserve">(2) </t>
    </r>
    <r>
      <rPr>
        <sz val="16"/>
        <rFont val="DejaVu Sans"/>
        <family val="2"/>
      </rPr>
      <t xml:space="preserve">「予定」・「実績」・「予定・実績」のいずれかを選択してください。（「予定・実績」は予定と実績が同じだったことを示す場合に選択してください。）</t>
    </r>
  </si>
  <si>
    <r>
      <rPr>
        <sz val="16"/>
        <rFont val="DejaVu Sans"/>
        <family val="2"/>
      </rPr>
      <t xml:space="preserve">　</t>
    </r>
    <r>
      <rPr>
        <sz val="16"/>
        <rFont val="HGSｺﾞｼｯｸM"/>
        <family val="3"/>
      </rPr>
      <t xml:space="preserve">(3) </t>
    </r>
    <r>
      <rPr>
        <sz val="16"/>
        <rFont val="DejaVu Sans"/>
        <family val="2"/>
      </rPr>
      <t xml:space="preserve">事業所における常勤の従業者が勤務すべき時間数を入力してください。</t>
    </r>
  </si>
  <si>
    <r>
      <rPr>
        <sz val="16"/>
        <rFont val="DejaVu Sans"/>
        <family val="2"/>
      </rPr>
      <t xml:space="preserve">　</t>
    </r>
    <r>
      <rPr>
        <sz val="16"/>
        <rFont val="HGSｺﾞｼｯｸM"/>
        <family val="3"/>
      </rPr>
      <t xml:space="preserve">(4) </t>
    </r>
    <r>
      <rPr>
        <sz val="16"/>
        <rFont val="DejaVu Sans"/>
        <family val="2"/>
      </rPr>
      <t xml:space="preserve">従業者の職種を入力してください。</t>
    </r>
  </si>
  <si>
    <t xml:space="preserve"> 　　 記入の順序は、職種ごとにまとめてください。</t>
  </si>
  <si>
    <r>
      <rPr>
        <sz val="16"/>
        <rFont val="DejaVu Sans"/>
        <family val="2"/>
      </rPr>
      <t xml:space="preserve">　</t>
    </r>
    <r>
      <rPr>
        <sz val="16"/>
        <rFont val="HGSｺﾞｼｯｸM"/>
        <family val="3"/>
      </rPr>
      <t xml:space="preserve">(5) </t>
    </r>
    <r>
      <rPr>
        <sz val="16"/>
        <rFont val="DejaVu Sans"/>
        <family val="2"/>
      </rPr>
      <t xml:space="preserve">従業者の勤務形態について、下記のうち該当する区分の記号を入力してください。</t>
    </r>
  </si>
  <si>
    <t xml:space="preserve">記号</t>
  </si>
  <si>
    <t xml:space="preserve">区分</t>
  </si>
  <si>
    <t xml:space="preserve">A</t>
  </si>
  <si>
    <t xml:space="preserve">常勤で専従</t>
  </si>
  <si>
    <t xml:space="preserve">B</t>
  </si>
  <si>
    <t xml:space="preserve">常勤で兼務</t>
  </si>
  <si>
    <t xml:space="preserve">C</t>
  </si>
  <si>
    <t xml:space="preserve">非常勤で専従</t>
  </si>
  <si>
    <t xml:space="preserve">D</t>
  </si>
  <si>
    <t xml:space="preserve">非常勤で兼務</t>
  </si>
  <si>
    <t xml:space="preserve">（注）常勤・非常勤の区分について</t>
  </si>
  <si>
    <r>
      <rPr>
        <sz val="16"/>
        <rFont val="DejaVu Sans"/>
        <family val="2"/>
      </rPr>
      <t xml:space="preserve">　　　当該事業所における勤務時間が、当該事業所において定められている常勤の従業者が勤務すべき時間数に達していることをいいます。</t>
    </r>
    <r>
      <rPr>
        <u val="single"/>
        <sz val="16"/>
        <rFont val="DejaVu Sans"/>
        <family val="2"/>
      </rPr>
      <t xml:space="preserve">雇用の形態は考慮しません</t>
    </r>
    <r>
      <rPr>
        <sz val="16"/>
        <rFont val="DejaVu Sans"/>
        <family val="2"/>
      </rPr>
      <t xml:space="preserve">。</t>
    </r>
  </si>
  <si>
    <r>
      <rPr>
        <sz val="16"/>
        <rFont val="DejaVu Sans"/>
        <family val="2"/>
      </rPr>
      <t xml:space="preserve">　　（例えば、常勤者は週に</t>
    </r>
    <r>
      <rPr>
        <sz val="16"/>
        <rFont val="HGSｺﾞｼｯｸM"/>
        <family val="3"/>
      </rPr>
      <t xml:space="preserve">40</t>
    </r>
    <r>
      <rPr>
        <sz val="16"/>
        <rFont val="DejaVu Sans"/>
        <family val="2"/>
      </rPr>
      <t xml:space="preserve">時間勤務することとされた事業所であれば、非正規雇用であっても、週</t>
    </r>
    <r>
      <rPr>
        <sz val="16"/>
        <rFont val="HGSｺﾞｼｯｸM"/>
        <family val="3"/>
      </rPr>
      <t xml:space="preserve">40</t>
    </r>
    <r>
      <rPr>
        <sz val="16"/>
        <rFont val="DejaVu Sans"/>
        <family val="2"/>
      </rPr>
      <t xml:space="preserve">時間勤務する従業者は常勤扱いとなります。）</t>
    </r>
  </si>
  <si>
    <r>
      <rPr>
        <sz val="16"/>
        <rFont val="DejaVu Sans"/>
        <family val="2"/>
      </rPr>
      <t xml:space="preserve">　</t>
    </r>
    <r>
      <rPr>
        <sz val="16"/>
        <rFont val="HGSｺﾞｼｯｸM"/>
        <family val="3"/>
      </rPr>
      <t xml:space="preserve">(6) </t>
    </r>
    <r>
      <rPr>
        <sz val="16"/>
        <rFont val="DejaVu Sans"/>
        <family val="2"/>
      </rPr>
      <t xml:space="preserve">従業者の保有する資格を入力してください。</t>
    </r>
  </si>
  <si>
    <t xml:space="preserve"> 　　 保有資格を全て記入するのではなく、人員基準上、求められる資格等を入力してください。</t>
  </si>
  <si>
    <r>
      <rPr>
        <sz val="16"/>
        <rFont val="DejaVu Sans"/>
        <family val="2"/>
      </rPr>
      <t xml:space="preserve">       ※選択した資格及び研修に関して、</t>
    </r>
    <r>
      <rPr>
        <b val="true"/>
        <u val="single"/>
        <sz val="16"/>
        <rFont val="DejaVu Sans"/>
        <family val="2"/>
      </rPr>
      <t xml:space="preserve">必要に応じて、</t>
    </r>
    <r>
      <rPr>
        <b val="true"/>
        <sz val="16"/>
        <rFont val="DejaVu Sans"/>
        <family val="2"/>
      </rPr>
      <t xml:space="preserve">資格証又は研修修了証等の写しを添付資料として提出してください。</t>
    </r>
  </si>
  <si>
    <r>
      <rPr>
        <sz val="16"/>
        <rFont val="DejaVu Sans"/>
        <family val="2"/>
      </rPr>
      <t xml:space="preserve">　</t>
    </r>
    <r>
      <rPr>
        <sz val="16"/>
        <rFont val="HGSｺﾞｼｯｸM"/>
        <family val="3"/>
      </rPr>
      <t xml:space="preserve">(7) </t>
    </r>
    <r>
      <rPr>
        <sz val="16"/>
        <rFont val="DejaVu Sans"/>
        <family val="2"/>
      </rPr>
      <t xml:space="preserve">従業者の氏名を記入してください。</t>
    </r>
  </si>
  <si>
    <r>
      <rPr>
        <sz val="16"/>
        <rFont val="DejaVu Sans"/>
        <family val="2"/>
      </rPr>
      <t xml:space="preserve">　</t>
    </r>
    <r>
      <rPr>
        <sz val="16"/>
        <rFont val="HGSｺﾞｼｯｸM"/>
        <family val="3"/>
      </rPr>
      <t xml:space="preserve">(8) </t>
    </r>
    <r>
      <rPr>
        <sz val="16"/>
        <rFont val="DejaVu Sans"/>
        <family val="2"/>
      </rPr>
      <t xml:space="preserve">申請する事業に係る従業者（管理者を含む。）の</t>
    </r>
    <r>
      <rPr>
        <sz val="16"/>
        <rFont val="HGSｺﾞｼｯｸM"/>
        <family val="3"/>
      </rPr>
      <t xml:space="preserve">1</t>
    </r>
    <r>
      <rPr>
        <sz val="16"/>
        <rFont val="DejaVu Sans"/>
        <family val="2"/>
      </rPr>
      <t xml:space="preserve">ヶ月分の勤務時間を入力してください。</t>
    </r>
  </si>
  <si>
    <t xml:space="preserve">　　  ※ 指定基準の確認に際しては、４週分の入力で差し支えありません。</t>
  </si>
  <si>
    <r>
      <rPr>
        <sz val="16"/>
        <rFont val="DejaVu Sans"/>
        <family val="2"/>
      </rPr>
      <t xml:space="preserve">　</t>
    </r>
    <r>
      <rPr>
        <sz val="16"/>
        <rFont val="HGSｺﾞｼｯｸM"/>
        <family val="3"/>
      </rPr>
      <t xml:space="preserve">(9) </t>
    </r>
    <r>
      <rPr>
        <sz val="16"/>
        <rFont val="DejaVu Sans"/>
        <family val="2"/>
      </rPr>
      <t xml:space="preserve">従業者ごとに、合計勤務時間数を入力してください。</t>
    </r>
  </si>
  <si>
    <t xml:space="preserve"> 　　 ※ 入力することができる時間数は、当該事業所において常勤の従業者が勤務すべき勤務時間数を上限とします。</t>
  </si>
  <si>
    <r>
      <rPr>
        <sz val="16"/>
        <rFont val="DejaVu Sans"/>
        <family val="2"/>
      </rPr>
      <t xml:space="preserve">　</t>
    </r>
    <r>
      <rPr>
        <sz val="16"/>
        <rFont val="HGSｺﾞｼｯｸM"/>
        <family val="3"/>
      </rPr>
      <t xml:space="preserve">(10) </t>
    </r>
    <r>
      <rPr>
        <sz val="16"/>
        <rFont val="DejaVu Sans"/>
        <family val="2"/>
      </rPr>
      <t xml:space="preserve">従業者ごとに、週平均の勤務時間数を入力してください。</t>
    </r>
  </si>
  <si>
    <r>
      <rPr>
        <sz val="16"/>
        <rFont val="DejaVu Sans"/>
        <family val="2"/>
      </rPr>
      <t xml:space="preserve">　</t>
    </r>
    <r>
      <rPr>
        <sz val="16"/>
        <rFont val="HGSｺﾞｼｯｸM"/>
        <family val="3"/>
      </rPr>
      <t xml:space="preserve">(11) </t>
    </r>
    <r>
      <rPr>
        <sz val="16"/>
        <rFont val="DejaVu Sans"/>
        <family val="2"/>
      </rPr>
      <t xml:space="preserve">申請する事業所以外の事業所・施設との兼務がある場合は、兼務先の事業所・施設の名称、兼務する職務の内容について記入してください。</t>
    </r>
  </si>
  <si>
    <t xml:space="preserve">　　　 同一事業所内の兼務についても兼務する職務の内容を記入してください。</t>
  </si>
  <si>
    <t xml:space="preserve">　　　 その他、特記事項欄としてもご活用ください。</t>
  </si>
  <si>
    <r>
      <rPr>
        <sz val="16"/>
        <color rgb="FF000000"/>
        <rFont val="DejaVu Sans"/>
        <family val="2"/>
      </rPr>
      <t xml:space="preserve">　　  ※職員が育児・介護休業法による短時間勤務制度等を利用する場合、週</t>
    </r>
    <r>
      <rPr>
        <sz val="16"/>
        <color rgb="FF000000"/>
        <rFont val="HGSｺﾞｼｯｸM"/>
        <family val="3"/>
      </rPr>
      <t xml:space="preserve">30</t>
    </r>
    <r>
      <rPr>
        <sz val="16"/>
        <color rgb="FF000000"/>
        <rFont val="DejaVu Sans"/>
        <family val="2"/>
      </rPr>
      <t xml:space="preserve">時間以上の勤務で、常勤換算方法での計算にあたり、常勤の従業者が勤務すべき時間数を満たしたものとし、</t>
    </r>
  </si>
  <si>
    <r>
      <rPr>
        <sz val="16"/>
        <color rgb="FF000000"/>
        <rFont val="DejaVu Sans"/>
        <family val="2"/>
      </rPr>
      <t xml:space="preserve">　 　    １（常勤）として取り扱うことが可能です。この場合、勤務形態の記号は「</t>
    </r>
    <r>
      <rPr>
        <sz val="16"/>
        <color rgb="FF000000"/>
        <rFont val="HGSｺﾞｼｯｸM"/>
        <family val="3"/>
      </rPr>
      <t xml:space="preserve">A</t>
    </r>
    <r>
      <rPr>
        <sz val="16"/>
        <color rgb="FF000000"/>
        <rFont val="DejaVu Sans"/>
        <family val="2"/>
      </rPr>
      <t xml:space="preserve">」または「</t>
    </r>
    <r>
      <rPr>
        <sz val="16"/>
        <color rgb="FF000000"/>
        <rFont val="HGSｺﾞｼｯｸM"/>
        <family val="3"/>
      </rPr>
      <t xml:space="preserve">B</t>
    </r>
    <r>
      <rPr>
        <sz val="16"/>
        <color rgb="FF000000"/>
        <rFont val="DejaVu Sans"/>
        <family val="2"/>
      </rPr>
      <t xml:space="preserve">」とし、「</t>
    </r>
    <r>
      <rPr>
        <sz val="16"/>
        <color rgb="FF000000"/>
        <rFont val="HGSｺﾞｼｯｸM"/>
        <family val="3"/>
      </rPr>
      <t xml:space="preserve">(11)</t>
    </r>
    <r>
      <rPr>
        <sz val="16"/>
        <color rgb="FF000000"/>
        <rFont val="DejaVu Sans"/>
        <family val="2"/>
      </rPr>
      <t xml:space="preserve">兼務状況等」の欄に「短時間勤務制度利用」と記入してください。</t>
    </r>
  </si>
  <si>
    <r>
      <rPr>
        <sz val="16"/>
        <rFont val="DejaVu Sans"/>
        <family val="2"/>
      </rPr>
      <t xml:space="preserve"> （</t>
    </r>
    <r>
      <rPr>
        <sz val="16"/>
        <rFont val="HGSｺﾞｼｯｸM"/>
        <family val="3"/>
      </rPr>
      <t xml:space="preserve">12) </t>
    </r>
    <r>
      <rPr>
        <sz val="16"/>
        <rFont val="DejaVu Sans"/>
        <family val="2"/>
      </rPr>
      <t xml:space="preserve">必要項目を満たしていれば、各事業所で使用するシフト表等をもって代替書類として差し支えありません。</t>
    </r>
  </si>
</sst>
</file>

<file path=xl/styles.xml><?xml version="1.0" encoding="utf-8"?>
<styleSheet xmlns="http://schemas.openxmlformats.org/spreadsheetml/2006/main">
  <numFmts count="4">
    <numFmt numFmtId="164" formatCode="#,##0"/>
    <numFmt numFmtId="165" formatCode="General"/>
    <numFmt numFmtId="166" formatCode="#,##0.0#"/>
    <numFmt numFmtId="167" formatCode="#,##0\ ;[RED]\(#,##0\)"/>
  </numFmts>
  <fonts count="21">
    <font>
      <sz val="11"/>
      <color rgb="FF000000"/>
      <name val="游ゴシック"/>
      <family val="2"/>
    </font>
    <font>
      <sz val="10"/>
      <name val="Arial"/>
      <family val="0"/>
    </font>
    <font>
      <sz val="10"/>
      <name val="Arial"/>
      <family val="0"/>
    </font>
    <font>
      <sz val="10"/>
      <name val="Arial"/>
      <family val="0"/>
    </font>
    <font>
      <sz val="12"/>
      <name val="HGSｺﾞｼｯｸM"/>
      <family val="3"/>
    </font>
    <font>
      <sz val="16"/>
      <name val="HGSｺﾞｼｯｸM"/>
      <family val="3"/>
    </font>
    <font>
      <sz val="16"/>
      <name val="DejaVu Sans"/>
      <family val="2"/>
    </font>
    <font>
      <b val="true"/>
      <sz val="16"/>
      <name val="DejaVu Sans"/>
      <family val="2"/>
    </font>
    <font>
      <b val="true"/>
      <sz val="16"/>
      <name val="HGSｺﾞｼｯｸM"/>
      <family val="3"/>
    </font>
    <font>
      <b val="true"/>
      <sz val="14"/>
      <name val="DejaVu Sans"/>
      <family val="2"/>
    </font>
    <font>
      <b val="true"/>
      <sz val="14"/>
      <name val="HGSｺﾞｼｯｸM"/>
      <family val="3"/>
    </font>
    <font>
      <sz val="14"/>
      <name val="HGSｺﾞｼｯｸM"/>
      <family val="3"/>
    </font>
    <font>
      <sz val="14"/>
      <name val="DejaVu Sans"/>
      <family val="2"/>
    </font>
    <font>
      <sz val="11"/>
      <name val="DejaVu Sans"/>
      <family val="2"/>
    </font>
    <font>
      <b val="true"/>
      <sz val="12"/>
      <name val="HGSｺﾞｼｯｸM"/>
      <family val="3"/>
    </font>
    <font>
      <sz val="11"/>
      <name val="HGSｺﾞｼｯｸM"/>
      <family val="3"/>
    </font>
    <font>
      <sz val="12"/>
      <name val="DejaVu Sans"/>
      <family val="2"/>
    </font>
    <font>
      <u val="single"/>
      <sz val="16"/>
      <name val="DejaVu Sans"/>
      <family val="2"/>
    </font>
    <font>
      <b val="true"/>
      <u val="single"/>
      <sz val="16"/>
      <name val="DejaVu Sans"/>
      <family val="2"/>
    </font>
    <font>
      <sz val="16"/>
      <color rgb="FF000000"/>
      <name val="DejaVu Sans"/>
      <family val="2"/>
    </font>
    <font>
      <sz val="16"/>
      <color rgb="FF000000"/>
      <name val="HGSｺﾞｼｯｸM"/>
      <family val="3"/>
    </font>
  </fonts>
  <fills count="5">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DEEBF7"/>
        <bgColor rgb="FFCCFFFF"/>
      </patternFill>
    </fill>
  </fills>
  <borders count="30">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medium"/>
      <top style="thin"/>
      <bottom style="medium"/>
      <diagonal/>
    </border>
  </borders>
  <cellStyleXfs count="21">
    <xf numFmtId="165"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7" fontId="0" fillId="0" borderId="0" applyFont="true" applyBorder="false" applyAlignment="true" applyProtection="false">
      <alignment horizontal="general" vertical="center" textRotation="0" wrapText="false" indent="0" shrinkToFit="false"/>
    </xf>
  </cellStyleXfs>
  <cellXfs count="125">
    <xf numFmtId="165" fontId="0" fillId="0" borderId="0" xfId="0" applyFont="fals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right" vertical="center" textRotation="0" wrapText="false" indent="0" shrinkToFit="false"/>
      <protection locked="true" hidden="false"/>
    </xf>
    <xf numFmtId="165" fontId="8" fillId="0" borderId="0" xfId="0" applyFont="true" applyBorder="false" applyAlignment="true" applyProtection="true">
      <alignment horizontal="right" vertical="center" textRotation="0" wrapText="false" indent="0" shrinkToFit="false"/>
      <protection locked="true" hidden="false"/>
    </xf>
    <xf numFmtId="165" fontId="7" fillId="2" borderId="0" xfId="0" applyFont="true" applyBorder="true" applyAlignment="true" applyProtection="true">
      <alignment horizontal="center" vertical="center" textRotation="0" wrapText="false" indent="0" shrinkToFit="false"/>
      <protection locked="false" hidden="false"/>
    </xf>
    <xf numFmtId="165" fontId="9"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false">
      <alignment horizontal="general" vertical="center" textRotation="0" wrapText="false" indent="0" shrinkToFit="false"/>
      <protection locked="true" hidden="false"/>
    </xf>
    <xf numFmtId="165" fontId="8" fillId="0" borderId="0" xfId="0" applyFont="true" applyBorder="false" applyAlignment="true" applyProtection="true">
      <alignment horizontal="general" vertical="center" textRotation="0" wrapText="false" indent="0" shrinkToFit="false"/>
      <protection locked="true" hidden="false"/>
    </xf>
    <xf numFmtId="165" fontId="8" fillId="3" borderId="0" xfId="0" applyFont="true" applyBorder="true" applyAlignment="true" applyProtection="true">
      <alignment horizontal="center" vertical="center" textRotation="0" wrapText="false" indent="0" shrinkToFit="false"/>
      <protection locked="false" hidden="false"/>
    </xf>
    <xf numFmtId="165" fontId="8" fillId="0" borderId="0"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5" fontId="8" fillId="2" borderId="0" xfId="0" applyFont="true" applyBorder="true" applyAlignment="true" applyProtection="true">
      <alignment horizontal="center" vertical="center" textRotation="0" wrapText="false" indent="0" shrinkToFit="false"/>
      <protection locked="false" hidden="false"/>
    </xf>
    <xf numFmtId="165" fontId="8" fillId="0" borderId="0" xfId="0" applyFont="true" applyBorder="false" applyAlignment="true" applyProtection="false">
      <alignment horizontal="right" vertical="center" textRotation="0" wrapText="false" indent="0" shrinkToFit="false"/>
      <protection locked="true" hidden="false"/>
    </xf>
    <xf numFmtId="165" fontId="8" fillId="0" borderId="0" xfId="0" applyFont="true" applyBorder="false" applyAlignment="true" applyProtection="false">
      <alignment horizontal="general" vertical="center" textRotation="0" wrapText="false" indent="0" shrinkToFit="false"/>
      <protection locked="true" hidden="false"/>
    </xf>
    <xf numFmtId="165" fontId="10" fillId="0" borderId="0" xfId="0" applyFont="true" applyBorder="false" applyAlignment="true" applyProtection="true">
      <alignment horizontal="right" vertical="center" textRotation="0" wrapText="false" indent="0" shrinkToFit="false"/>
      <protection locked="true" hidden="false"/>
    </xf>
    <xf numFmtId="165" fontId="10" fillId="2" borderId="0" xfId="0" applyFont="true" applyBorder="false" applyAlignment="true" applyProtection="true">
      <alignment horizontal="center" vertical="center" textRotation="0" wrapText="false" indent="0" shrinkToFit="false"/>
      <protection locked="true" hidden="false"/>
    </xf>
    <xf numFmtId="165" fontId="10" fillId="2" borderId="0" xfId="0" applyFont="true" applyBorder="false" applyAlignment="true" applyProtection="true">
      <alignment horizontal="right" vertical="center" textRotation="0" wrapText="false" indent="0" shrinkToFit="false"/>
      <protection locked="true" hidden="false"/>
    </xf>
    <xf numFmtId="165" fontId="10" fillId="2"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8"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5" fontId="6" fillId="4" borderId="1" xfId="0" applyFont="true" applyBorder="true" applyAlignment="true" applyProtection="true">
      <alignment horizontal="center" vertical="center" textRotation="0" wrapText="false" indent="0" shrinkToFit="false"/>
      <protection locked="false" hidden="false"/>
    </xf>
    <xf numFmtId="165" fontId="5" fillId="2" borderId="0" xfId="0" applyFont="true" applyBorder="true" applyAlignment="true" applyProtection="true">
      <alignment horizontal="general" vertical="center" textRotation="0" wrapText="false" indent="0" shrinkToFit="false"/>
      <protection locked="true" hidden="false"/>
    </xf>
    <xf numFmtId="165" fontId="8" fillId="2" borderId="0" xfId="0" applyFont="true" applyBorder="true" applyAlignment="true" applyProtection="true">
      <alignment horizontal="right" vertical="center" textRotation="0" wrapText="false" indent="0" shrinkToFit="false"/>
      <protection locked="true" hidden="false"/>
    </xf>
    <xf numFmtId="165" fontId="8" fillId="2" borderId="0" xfId="0" applyFont="true" applyBorder="true" applyAlignment="false" applyProtection="true">
      <alignment horizontal="general" vertical="center" textRotation="0" wrapText="false" indent="0" shrinkToFit="false"/>
      <protection locked="true" hidden="false"/>
    </xf>
    <xf numFmtId="165" fontId="8" fillId="2" borderId="0" xfId="0" applyFont="true" applyBorder="true" applyAlignment="true" applyProtection="true">
      <alignment horizontal="center" vertical="center" textRotation="0" wrapText="false" indent="0" shrinkToFit="false"/>
      <protection locked="true" hidden="false"/>
    </xf>
    <xf numFmtId="165" fontId="8" fillId="0" borderId="0" xfId="0" applyFont="true" applyBorder="true" applyAlignment="false" applyProtection="true">
      <alignment horizontal="general" vertical="center" textRotation="0" wrapText="false" indent="0" shrinkToFit="false"/>
      <protection locked="true" hidden="false"/>
    </xf>
    <xf numFmtId="165" fontId="5" fillId="2" borderId="0" xfId="0" applyFont="true" applyBorder="true" applyAlignment="true" applyProtection="true">
      <alignment horizontal="center" vertical="center" textRotation="0" wrapText="false" indent="0" shrinkToFit="false"/>
      <protection locked="true" hidden="false"/>
    </xf>
    <xf numFmtId="165" fontId="8" fillId="2" borderId="0" xfId="0" applyFont="true" applyBorder="true" applyAlignment="true" applyProtection="true">
      <alignment horizontal="general" vertical="center" textRotation="0" wrapText="false" indent="0" shrinkToFit="false"/>
      <protection locked="true" hidden="false"/>
    </xf>
    <xf numFmtId="165" fontId="11" fillId="2" borderId="0" xfId="0" applyFont="true" applyBorder="true" applyAlignment="true" applyProtection="true">
      <alignment horizontal="center" vertical="center" textRotation="0" wrapText="false" indent="0" shrinkToFit="false"/>
      <protection locked="true" hidden="false"/>
    </xf>
    <xf numFmtId="165" fontId="5" fillId="2" borderId="0" xfId="0" applyFont="true" applyBorder="true" applyAlignment="false" applyProtection="true">
      <alignment horizontal="general" vertical="center" textRotation="0" wrapText="false" indent="0" shrinkToFit="false"/>
      <protection locked="true" hidden="false"/>
    </xf>
    <xf numFmtId="165" fontId="5" fillId="0" borderId="0" xfId="0" applyFont="true" applyBorder="true" applyAlignment="false" applyProtection="true">
      <alignment horizontal="general" vertical="center" textRotation="0" wrapText="false" indent="0" shrinkToFit="false"/>
      <protection locked="true" hidden="false"/>
    </xf>
    <xf numFmtId="165" fontId="5" fillId="0" borderId="0" xfId="0" applyFont="true" applyBorder="false" applyAlignment="false" applyProtection="true">
      <alignment horizontal="general" vertical="center" textRotation="0" wrapText="false" indent="0" shrinkToFit="false"/>
      <protection locked="true" hidden="false"/>
    </xf>
    <xf numFmtId="165" fontId="11" fillId="0" borderId="0" xfId="0" applyFont="true" applyBorder="false" applyAlignment="false" applyProtection="true">
      <alignment horizontal="general"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false" hidden="false"/>
    </xf>
    <xf numFmtId="165" fontId="12" fillId="2" borderId="0" xfId="0" applyFont="true" applyBorder="false" applyAlignment="false" applyProtection="true">
      <alignment horizontal="general" vertical="center" textRotation="0" wrapText="false" indent="0" shrinkToFit="false"/>
      <protection locked="true" hidden="false"/>
    </xf>
    <xf numFmtId="165" fontId="5" fillId="2" borderId="0" xfId="0" applyFont="true" applyBorder="false" applyAlignment="false" applyProtection="true">
      <alignment horizontal="general" vertical="center" textRotation="0" wrapText="false" indent="0" shrinkToFit="false"/>
      <protection locked="true" hidden="false"/>
    </xf>
    <xf numFmtId="165" fontId="12" fillId="0" borderId="0" xfId="0" applyFont="true" applyBorder="false" applyAlignment="fals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false"/>
      <protection locked="true" hidden="false"/>
    </xf>
    <xf numFmtId="165" fontId="5" fillId="0" borderId="2" xfId="0" applyFont="true" applyBorder="true" applyAlignment="true" applyProtection="true">
      <alignment horizontal="center" vertical="center" textRotation="0" wrapText="false" indent="0" shrinkToFit="false"/>
      <protection locked="true" hidden="false"/>
    </xf>
    <xf numFmtId="165" fontId="5" fillId="0" borderId="3" xfId="0" applyFont="true" applyBorder="true" applyAlignment="true" applyProtection="true">
      <alignment horizontal="center" vertical="center" textRotation="0" wrapText="true" indent="0" shrinkToFit="false"/>
      <protection locked="true" hidden="false"/>
    </xf>
    <xf numFmtId="165" fontId="5" fillId="0" borderId="4" xfId="0" applyFont="true" applyBorder="true" applyAlignment="true" applyProtection="true">
      <alignment horizontal="center" vertical="center" textRotation="0" wrapText="true" indent="0" shrinkToFit="false"/>
      <protection locked="true" hidden="false"/>
    </xf>
    <xf numFmtId="165" fontId="5" fillId="0" borderId="5" xfId="0" applyFont="true" applyBorder="true" applyAlignment="true" applyProtection="true">
      <alignment horizontal="center" vertical="center" textRotation="0" wrapText="true" indent="0" shrinkToFit="false"/>
      <protection locked="true" hidden="false"/>
    </xf>
    <xf numFmtId="165" fontId="5" fillId="0" borderId="6" xfId="0" applyFont="true" applyBorder="true" applyAlignment="true" applyProtection="true">
      <alignment horizontal="center" vertical="center" textRotation="0" wrapText="false" indent="0" shrinkToFit="false"/>
      <protection locked="true" hidden="false"/>
    </xf>
    <xf numFmtId="165" fontId="4" fillId="0" borderId="2" xfId="0" applyFont="true" applyBorder="true" applyAlignment="true" applyProtection="true">
      <alignment horizontal="center" vertical="center" textRotation="0" wrapText="true" indent="0" shrinkToFit="false"/>
      <protection locked="true" hidden="false"/>
    </xf>
    <xf numFmtId="165" fontId="5" fillId="0" borderId="7" xfId="0" applyFont="true" applyBorder="true" applyAlignment="true" applyProtection="true">
      <alignment horizontal="center" vertical="center" textRotation="0" wrapText="true" indent="0" shrinkToFit="false"/>
      <protection locked="true" hidden="false"/>
    </xf>
    <xf numFmtId="165" fontId="5" fillId="0" borderId="8" xfId="0" applyFont="true" applyBorder="true" applyAlignment="true" applyProtection="true">
      <alignment horizontal="center" vertical="center" textRotation="0" wrapText="false" indent="0" shrinkToFit="false"/>
      <protection locked="true" hidden="false"/>
    </xf>
    <xf numFmtId="165" fontId="11" fillId="0" borderId="9" xfId="0" applyFont="true" applyBorder="true" applyAlignment="true" applyProtection="true">
      <alignment horizontal="center" vertical="center" textRotation="0" wrapText="false" indent="0" shrinkToFit="false"/>
      <protection locked="true" hidden="false"/>
    </xf>
    <xf numFmtId="165" fontId="11" fillId="0" borderId="1" xfId="0" applyFont="true" applyBorder="true" applyAlignment="true" applyProtection="true">
      <alignment horizontal="center" vertical="center" textRotation="0" wrapText="false" indent="0" shrinkToFit="false"/>
      <protection locked="true" hidden="false"/>
    </xf>
    <xf numFmtId="165" fontId="11" fillId="0" borderId="10" xfId="0" applyFont="true" applyBorder="true" applyAlignment="true" applyProtection="true">
      <alignment horizontal="center" vertical="center" textRotation="0" wrapText="false" indent="0" shrinkToFit="false"/>
      <protection locked="true" hidden="false"/>
    </xf>
    <xf numFmtId="165" fontId="5" fillId="0" borderId="10" xfId="0" applyFont="true" applyBorder="true" applyAlignment="true" applyProtection="true">
      <alignment horizontal="center" vertical="center" textRotation="0" wrapText="false" indent="0" shrinkToFit="false"/>
      <protection locked="true" hidden="false"/>
    </xf>
    <xf numFmtId="165" fontId="11" fillId="0" borderId="11" xfId="0" applyFont="true" applyBorder="true" applyAlignment="true" applyProtection="true">
      <alignment horizontal="center" vertical="center" textRotation="0" wrapText="true" indent="0" shrinkToFit="false"/>
      <protection locked="true" hidden="false"/>
    </xf>
    <xf numFmtId="165" fontId="11" fillId="0" borderId="12" xfId="0" applyFont="true" applyBorder="true" applyAlignment="true" applyProtection="true">
      <alignment horizontal="center" vertical="center" textRotation="0" wrapText="true" indent="0" shrinkToFit="false"/>
      <protection locked="true" hidden="false"/>
    </xf>
    <xf numFmtId="165" fontId="11" fillId="0" borderId="13" xfId="0" applyFont="true" applyBorder="true" applyAlignment="true" applyProtection="true">
      <alignment horizontal="center" vertical="center" textRotation="0" wrapText="true" indent="0" shrinkToFit="false"/>
      <protection locked="true" hidden="false"/>
    </xf>
    <xf numFmtId="165" fontId="5" fillId="0" borderId="12" xfId="0" applyFont="true" applyBorder="true" applyAlignment="true" applyProtection="true">
      <alignment horizontal="center" vertical="center" textRotation="0" wrapText="true" indent="0" shrinkToFit="false"/>
      <protection locked="true" hidden="false"/>
    </xf>
    <xf numFmtId="165" fontId="5" fillId="0" borderId="14" xfId="0" applyFont="true" applyBorder="true" applyAlignment="true" applyProtection="true">
      <alignment horizontal="general" vertical="center" textRotation="0" wrapText="false" indent="0" shrinkToFit="false"/>
      <protection locked="true" hidden="false"/>
    </xf>
    <xf numFmtId="165" fontId="4" fillId="2" borderId="15" xfId="0" applyFont="true" applyBorder="true" applyAlignment="true" applyProtection="true">
      <alignment horizontal="center" vertical="center" textRotation="0" wrapText="true" indent="0" shrinkToFit="false"/>
      <protection locked="false" hidden="false"/>
    </xf>
    <xf numFmtId="165" fontId="5" fillId="2" borderId="16" xfId="0" applyFont="true" applyBorder="true" applyAlignment="true" applyProtection="true">
      <alignment horizontal="center" vertical="center" textRotation="0" wrapText="true" indent="0" shrinkToFit="false"/>
      <protection locked="false" hidden="false"/>
    </xf>
    <xf numFmtId="165" fontId="5" fillId="2" borderId="16" xfId="0" applyFont="true" applyBorder="true" applyAlignment="true" applyProtection="true">
      <alignment horizontal="center" vertical="center" textRotation="0" wrapText="false" indent="0" shrinkToFit="true"/>
      <protection locked="false" hidden="false"/>
    </xf>
    <xf numFmtId="165" fontId="5" fillId="2" borderId="17" xfId="0" applyFont="true" applyBorder="true" applyAlignment="true" applyProtection="true">
      <alignment horizontal="center" vertical="center" textRotation="0" wrapText="true" indent="0" shrinkToFit="false"/>
      <protection locked="false" hidden="false"/>
    </xf>
    <xf numFmtId="166" fontId="5" fillId="2" borderId="18" xfId="0" applyFont="true" applyBorder="true" applyAlignment="true" applyProtection="true">
      <alignment horizontal="center" vertical="center" textRotation="0" wrapText="false" indent="0" shrinkToFit="true"/>
      <protection locked="false" hidden="false"/>
    </xf>
    <xf numFmtId="166" fontId="5" fillId="2" borderId="19" xfId="0" applyFont="true" applyBorder="true" applyAlignment="true" applyProtection="true">
      <alignment horizontal="center" vertical="center" textRotation="0" wrapText="false" indent="0" shrinkToFit="true"/>
      <protection locked="false" hidden="false"/>
    </xf>
    <xf numFmtId="166" fontId="5" fillId="2" borderId="20" xfId="0" applyFont="true" applyBorder="true" applyAlignment="true" applyProtection="true">
      <alignment horizontal="center" vertical="center" textRotation="0" wrapText="false" indent="0" shrinkToFit="true"/>
      <protection locked="false" hidden="false"/>
    </xf>
    <xf numFmtId="166" fontId="8" fillId="2" borderId="14" xfId="0" applyFont="true" applyBorder="true" applyAlignment="true" applyProtection="true">
      <alignment horizontal="center" vertical="center" textRotation="0" wrapText="true" indent="0" shrinkToFit="false"/>
      <protection locked="true" hidden="false"/>
    </xf>
    <xf numFmtId="166" fontId="8" fillId="2" borderId="14" xfId="20" applyFont="true" applyBorder="true" applyAlignment="true" applyProtection="true">
      <alignment horizontal="center" vertical="center" textRotation="0" wrapText="true" indent="0" shrinkToFit="false"/>
      <protection locked="true" hidden="false"/>
    </xf>
    <xf numFmtId="165" fontId="5" fillId="2" borderId="14" xfId="0" applyFont="true" applyBorder="true" applyAlignment="true" applyProtection="true">
      <alignment horizontal="left" vertical="center" textRotation="0" wrapText="true" indent="0" shrinkToFit="false"/>
      <protection locked="false" hidden="false"/>
    </xf>
    <xf numFmtId="165" fontId="5" fillId="0" borderId="8" xfId="0" applyFont="true" applyBorder="true" applyAlignment="true" applyProtection="true">
      <alignment horizontal="general" vertical="center" textRotation="0" wrapText="false" indent="0" shrinkToFit="false"/>
      <protection locked="true" hidden="false"/>
    </xf>
    <xf numFmtId="165" fontId="4" fillId="2" borderId="9"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false" indent="0" shrinkToFit="true"/>
      <protection locked="false" hidden="false"/>
    </xf>
    <xf numFmtId="165" fontId="5" fillId="2" borderId="10" xfId="0" applyFont="true" applyBorder="true" applyAlignment="true" applyProtection="true">
      <alignment horizontal="center" vertical="center" textRotation="0" wrapText="true" indent="0" shrinkToFit="false"/>
      <protection locked="false" hidden="false"/>
    </xf>
    <xf numFmtId="166" fontId="5" fillId="2" borderId="21" xfId="0" applyFont="true" applyBorder="true" applyAlignment="true" applyProtection="true">
      <alignment horizontal="center" vertical="center" textRotation="0" wrapText="false" indent="0" shrinkToFit="true"/>
      <protection locked="false" hidden="false"/>
    </xf>
    <xf numFmtId="166" fontId="5" fillId="2" borderId="22" xfId="0" applyFont="true" applyBorder="true" applyAlignment="true" applyProtection="true">
      <alignment horizontal="center" vertical="center" textRotation="0" wrapText="false" indent="0" shrinkToFit="true"/>
      <protection locked="false" hidden="false"/>
    </xf>
    <xf numFmtId="166" fontId="5" fillId="2" borderId="23" xfId="0" applyFont="true" applyBorder="true" applyAlignment="true" applyProtection="true">
      <alignment horizontal="center" vertical="center" textRotation="0" wrapText="false" indent="0" shrinkToFit="true"/>
      <protection locked="false" hidden="false"/>
    </xf>
    <xf numFmtId="166" fontId="8" fillId="2" borderId="8" xfId="0" applyFont="true" applyBorder="true" applyAlignment="true" applyProtection="true">
      <alignment horizontal="center" vertical="center" textRotation="0" wrapText="true" indent="0" shrinkToFit="false"/>
      <protection locked="true" hidden="false"/>
    </xf>
    <xf numFmtId="166" fontId="8" fillId="2" borderId="8" xfId="20" applyFont="true" applyBorder="true" applyAlignment="true" applyProtection="true">
      <alignment horizontal="center" vertical="center" textRotation="0" wrapText="true" indent="0" shrinkToFit="false"/>
      <protection locked="true" hidden="false"/>
    </xf>
    <xf numFmtId="165" fontId="5" fillId="2" borderId="8" xfId="0" applyFont="true" applyBorder="true" applyAlignment="true" applyProtection="true">
      <alignment horizontal="left" vertical="center" textRotation="0" wrapText="true" indent="0" shrinkToFit="false"/>
      <protection locked="false" hidden="false"/>
    </xf>
    <xf numFmtId="165" fontId="4" fillId="2" borderId="24" xfId="0" applyFont="true" applyBorder="true" applyAlignment="true" applyProtection="true">
      <alignment horizontal="center" vertical="center" textRotation="0" wrapText="true" indent="0" shrinkToFit="false"/>
      <protection locked="false" hidden="false"/>
    </xf>
    <xf numFmtId="165" fontId="4" fillId="2" borderId="25" xfId="0" applyFont="true" applyBorder="true" applyAlignment="true" applyProtection="true">
      <alignment horizontal="center" vertical="center" textRotation="0" wrapText="true" indent="0" shrinkToFit="false"/>
      <protection locked="false" hidden="false"/>
    </xf>
    <xf numFmtId="165" fontId="5" fillId="2" borderId="26" xfId="0" applyFont="true" applyBorder="true" applyAlignment="true" applyProtection="true">
      <alignment horizontal="center" vertical="center" textRotation="0" wrapText="true" indent="0" shrinkToFit="false"/>
      <protection locked="false" hidden="false"/>
    </xf>
    <xf numFmtId="165" fontId="5" fillId="2" borderId="25" xfId="0" applyFont="true" applyBorder="true" applyAlignment="true" applyProtection="true">
      <alignment horizontal="center" vertical="center" textRotation="0" wrapText="true" indent="0" shrinkToFit="false"/>
      <protection locked="false" hidden="false"/>
    </xf>
    <xf numFmtId="165" fontId="5" fillId="2" borderId="26" xfId="0" applyFont="true" applyBorder="true" applyAlignment="true" applyProtection="true">
      <alignment horizontal="center" vertical="center" textRotation="0" wrapText="false" indent="0" shrinkToFit="true"/>
      <protection locked="false" hidden="false"/>
    </xf>
    <xf numFmtId="165" fontId="5" fillId="2" borderId="27" xfId="0" applyFont="true" applyBorder="true" applyAlignment="true" applyProtection="true">
      <alignment horizontal="center" vertical="center" textRotation="0" wrapText="false" indent="0" shrinkToFit="true"/>
      <protection locked="false" hidden="false"/>
    </xf>
    <xf numFmtId="165" fontId="5" fillId="2" borderId="25" xfId="0" applyFont="true" applyBorder="true" applyAlignment="true" applyProtection="true">
      <alignment horizontal="center" vertical="center" textRotation="0" wrapText="false" indent="0" shrinkToFit="true"/>
      <protection locked="false" hidden="false"/>
    </xf>
    <xf numFmtId="165" fontId="5" fillId="2" borderId="27" xfId="0" applyFont="true" applyBorder="true" applyAlignment="true" applyProtection="true">
      <alignment horizontal="center" vertical="center" textRotation="0" wrapText="true" indent="0" shrinkToFit="false"/>
      <protection locked="false" hidden="false"/>
    </xf>
    <xf numFmtId="165" fontId="5" fillId="2" borderId="28" xfId="0" applyFont="true" applyBorder="true" applyAlignment="true" applyProtection="true">
      <alignment horizontal="center" vertical="center" textRotation="0" wrapText="true" indent="0" shrinkToFit="false"/>
      <protection locked="false" hidden="false"/>
    </xf>
    <xf numFmtId="166" fontId="8" fillId="2" borderId="24" xfId="0" applyFont="true" applyBorder="true" applyAlignment="true" applyProtection="true">
      <alignment horizontal="center" vertical="center" textRotation="0" wrapText="true" indent="0" shrinkToFit="false"/>
      <protection locked="true" hidden="false"/>
    </xf>
    <xf numFmtId="166" fontId="8" fillId="2" borderId="28" xfId="0" applyFont="true" applyBorder="true" applyAlignment="true" applyProtection="true">
      <alignment horizontal="center" vertical="center" textRotation="0" wrapText="true" indent="0" shrinkToFit="false"/>
      <protection locked="true" hidden="false"/>
    </xf>
    <xf numFmtId="166" fontId="8" fillId="2" borderId="24" xfId="20" applyFont="true" applyBorder="true" applyAlignment="true" applyProtection="true">
      <alignment horizontal="center" vertical="center" textRotation="0" wrapText="true" indent="0" shrinkToFit="false"/>
      <protection locked="true" hidden="false"/>
    </xf>
    <xf numFmtId="166" fontId="8" fillId="2" borderId="28" xfId="20" applyFont="true" applyBorder="true" applyAlignment="true" applyProtection="true">
      <alignment horizontal="center" vertical="center" textRotation="0" wrapText="true" indent="0" shrinkToFit="false"/>
      <protection locked="true" hidden="false"/>
    </xf>
    <xf numFmtId="165" fontId="5" fillId="2" borderId="24" xfId="0" applyFont="true" applyBorder="true" applyAlignment="true" applyProtection="true">
      <alignment horizontal="left" vertical="center" textRotation="0" wrapText="true" indent="0" shrinkToFit="false"/>
      <protection locked="false" hidden="false"/>
    </xf>
    <xf numFmtId="165" fontId="5" fillId="2" borderId="27" xfId="0" applyFont="true" applyBorder="true" applyAlignment="true" applyProtection="true">
      <alignment horizontal="left" vertical="center" textRotation="0" wrapText="true" indent="0" shrinkToFit="false"/>
      <protection locked="false" hidden="false"/>
    </xf>
    <xf numFmtId="165" fontId="5" fillId="2" borderId="28" xfId="0" applyFont="true" applyBorder="true" applyAlignment="true" applyProtection="true">
      <alignment horizontal="left" vertical="center" textRotation="0" wrapText="true" indent="0" shrinkToFit="false"/>
      <protection locked="false" hidden="false"/>
    </xf>
    <xf numFmtId="165" fontId="5" fillId="0" borderId="29" xfId="0" applyFont="true" applyBorder="true" applyAlignment="true" applyProtection="true">
      <alignment horizontal="general" vertical="center" textRotation="0" wrapText="false" indent="0" shrinkToFit="false"/>
      <protection locked="true" hidden="false"/>
    </xf>
    <xf numFmtId="165" fontId="4" fillId="2" borderId="11" xfId="0" applyFont="true" applyBorder="true" applyAlignment="true" applyProtection="true">
      <alignment horizontal="center" vertical="center" textRotation="0" wrapText="true" indent="0" shrinkToFit="false"/>
      <protection locked="false" hidden="false"/>
    </xf>
    <xf numFmtId="165" fontId="5" fillId="2" borderId="12" xfId="0" applyFont="true" applyBorder="true" applyAlignment="true" applyProtection="true">
      <alignment horizontal="center" vertical="center" textRotation="0" wrapText="true" indent="0" shrinkToFit="false"/>
      <protection locked="false" hidden="false"/>
    </xf>
    <xf numFmtId="165" fontId="5" fillId="2" borderId="12" xfId="0" applyFont="true" applyBorder="true" applyAlignment="true" applyProtection="true">
      <alignment horizontal="center" vertical="center" textRotation="0" wrapText="false" indent="0" shrinkToFit="true"/>
      <protection locked="false" hidden="false"/>
    </xf>
    <xf numFmtId="165" fontId="5" fillId="2" borderId="13" xfId="0" applyFont="true" applyBorder="true" applyAlignment="true" applyProtection="true">
      <alignment horizontal="center" vertical="center" textRotation="0" wrapText="true" indent="0" shrinkToFit="false"/>
      <protection locked="false" hidden="false"/>
    </xf>
    <xf numFmtId="166" fontId="5" fillId="2" borderId="11" xfId="0" applyFont="true" applyBorder="true" applyAlignment="true" applyProtection="true">
      <alignment horizontal="center" vertical="center" textRotation="0" wrapText="false" indent="0" shrinkToFit="true"/>
      <protection locked="false" hidden="false"/>
    </xf>
    <xf numFmtId="166" fontId="5" fillId="2" borderId="12" xfId="0" applyFont="true" applyBorder="true" applyAlignment="true" applyProtection="true">
      <alignment horizontal="center" vertical="center" textRotation="0" wrapText="false" indent="0" shrinkToFit="true"/>
      <protection locked="false" hidden="false"/>
    </xf>
    <xf numFmtId="166" fontId="5" fillId="2" borderId="13" xfId="0" applyFont="true" applyBorder="true" applyAlignment="true" applyProtection="true">
      <alignment horizontal="center" vertical="center" textRotation="0" wrapText="false" indent="0" shrinkToFit="true"/>
      <protection locked="false" hidden="false"/>
    </xf>
    <xf numFmtId="166" fontId="8" fillId="2" borderId="29" xfId="0" applyFont="true" applyBorder="true" applyAlignment="true" applyProtection="true">
      <alignment horizontal="center" vertical="center" textRotation="0" wrapText="true" indent="0" shrinkToFit="false"/>
      <protection locked="true" hidden="false"/>
    </xf>
    <xf numFmtId="166" fontId="8" fillId="2" borderId="29" xfId="20" applyFont="true" applyBorder="true" applyAlignment="true" applyProtection="true">
      <alignment horizontal="center" vertical="center" textRotation="0" wrapText="true" indent="0" shrinkToFit="false"/>
      <protection locked="true" hidden="false"/>
    </xf>
    <xf numFmtId="165" fontId="5" fillId="2" borderId="29" xfId="0" applyFont="true" applyBorder="true" applyAlignment="true" applyProtection="true">
      <alignment horizontal="left" vertical="center" textRotation="0" wrapText="true" indent="0" shrinkToFit="false"/>
      <protection locked="false" hidden="false"/>
    </xf>
    <xf numFmtId="165" fontId="14"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true"/>
      <protection locked="true" hidden="false"/>
    </xf>
    <xf numFmtId="165" fontId="15" fillId="0" borderId="0" xfId="0" applyFont="true" applyBorder="true" applyAlignment="true" applyProtection="true">
      <alignment horizontal="general" vertical="center" textRotation="0" wrapText="false" indent="0" shrinkToFit="true"/>
      <protection locked="true" hidden="false"/>
    </xf>
    <xf numFmtId="165" fontId="4" fillId="0" borderId="0" xfId="0" applyFont="true" applyBorder="true" applyAlignment="true" applyProtection="true">
      <alignment horizontal="left" vertical="center" textRotation="0" wrapText="false" indent="0" shrinkToFit="false"/>
      <protection locked="true" hidden="false"/>
    </xf>
    <xf numFmtId="165" fontId="5" fillId="0" borderId="0" xfId="0" applyFont="true" applyBorder="true" applyAlignment="true" applyProtection="false">
      <alignment horizontal="general" vertical="center" textRotation="0" wrapText="false" indent="0" shrinkToFit="false"/>
      <protection locked="true" hidden="false"/>
    </xf>
    <xf numFmtId="165" fontId="6" fillId="0" borderId="0" xfId="0" applyFont="true" applyBorder="true" applyAlignment="true" applyProtection="false">
      <alignment horizontal="general" vertical="center" textRotation="0" wrapText="false" indent="0" shrinkToFit="false"/>
      <protection locked="true" hidden="false"/>
    </xf>
    <xf numFmtId="165" fontId="5" fillId="0" borderId="0" xfId="0" applyFont="true" applyBorder="true" applyAlignment="true" applyProtection="false">
      <alignment horizontal="left" vertical="center" textRotation="0" wrapText="false" indent="0" shrinkToFit="false"/>
      <protection locked="true" hidden="false"/>
    </xf>
    <xf numFmtId="165" fontId="5" fillId="0" borderId="0" xfId="0" applyFont="true" applyBorder="true" applyAlignment="true" applyProtection="false">
      <alignment horizontal="general" vertical="center" textRotation="0" wrapText="true" indent="0" shrinkToFit="false"/>
      <protection locked="true" hidden="false"/>
    </xf>
    <xf numFmtId="165" fontId="5" fillId="0" borderId="0" xfId="0" applyFont="true" applyBorder="true" applyAlignment="true" applyProtection="false">
      <alignment horizontal="justify" vertical="center" textRotation="0" wrapText="true" indent="0" shrinkToFit="false"/>
      <protection locked="true" hidden="false"/>
    </xf>
    <xf numFmtId="165" fontId="6" fillId="0" borderId="0" xfId="0" applyFont="true" applyBorder="false" applyAlignment="true" applyProtection="false">
      <alignment horizontal="general" vertical="center" textRotation="0" wrapText="false" indent="0" shrinkToFit="false"/>
      <protection locked="true" hidden="false"/>
    </xf>
    <xf numFmtId="165" fontId="16" fillId="2" borderId="1" xfId="0" applyFont="true" applyBorder="true" applyAlignment="true" applyProtection="false">
      <alignment horizontal="center" vertical="center" textRotation="0" wrapText="false" indent="0" shrinkToFit="false"/>
      <protection locked="true" hidden="false"/>
    </xf>
    <xf numFmtId="165" fontId="6" fillId="2" borderId="1" xfId="0" applyFont="true" applyBorder="true" applyAlignment="true" applyProtection="false">
      <alignment horizontal="center" vertical="center" textRotation="0" wrapText="false" indent="0" shrinkToFit="false"/>
      <protection locked="true" hidden="false"/>
    </xf>
    <xf numFmtId="165" fontId="5" fillId="2" borderId="1" xfId="0" applyFont="true" applyBorder="true" applyAlignment="true" applyProtection="false">
      <alignment horizontal="center" vertical="center" textRotation="0" wrapText="false" indent="0" shrinkToFit="false"/>
      <protection locked="true" hidden="false"/>
    </xf>
    <xf numFmtId="165" fontId="19" fillId="2" borderId="0" xfId="0" applyFont="true" applyBorder="false" applyAlignment="true" applyProtection="false">
      <alignment horizontal="left"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Comma [0]" xfId="20" builtinId="53" customBuiltin="true"/>
  </cellStyles>
  <dxfs count="1">
    <dxf>
      <font>
        <name val="游ゴシック"/>
        <family val="2"/>
        <color rgb="FF000000"/>
      </font>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sharedStrings" Target="sharedStrings.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74"/>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20.25">
  </sheetFormatPr>
  <cols>
    <col collapsed="false" hidden="false" max="1" min="1" style="1" width="1.39271255060729"/>
    <col collapsed="false" hidden="false" max="56" min="2" style="1" width="5.57085020242915"/>
    <col collapsed="false" hidden="false" max="1025" min="57" style="1" width="4.39271255060729"/>
  </cols>
  <sheetData>
    <row r="1" s="9"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6"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3</v>
      </c>
      <c r="V2" s="11"/>
      <c r="W2" s="6" t="s">
        <v>3</v>
      </c>
      <c r="X2" s="12" t="n">
        <f aca="false">IF(U2=0,"",YEAR(DATE(2018+U2,1,1)))</f>
        <v>2021</v>
      </c>
      <c r="Y2" s="12"/>
      <c r="Z2" s="10" t="s">
        <v>7</v>
      </c>
      <c r="AA2" s="13" t="s">
        <v>8</v>
      </c>
      <c r="AB2" s="11" t="n">
        <v>4</v>
      </c>
      <c r="AC2" s="11"/>
      <c r="AD2" s="13"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5"/>
    </row>
    <row r="3" customFormat="fals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11</v>
      </c>
      <c r="AZ3" s="24" t="s">
        <v>12</v>
      </c>
      <c r="BA3" s="24"/>
      <c r="BB3" s="24"/>
      <c r="BC3" s="24"/>
      <c r="BD3" s="5"/>
      <c r="BE3" s="15"/>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13</v>
      </c>
      <c r="AZ4" s="24" t="s">
        <v>14</v>
      </c>
      <c r="BA4" s="24"/>
      <c r="BB4" s="24"/>
      <c r="BC4" s="24"/>
      <c r="BD4" s="5"/>
      <c r="BE4" s="15"/>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20.25" hidden="false" customHeight="true" outlineLevel="0" collapsed="false">
      <c r="A5" s="10"/>
      <c r="B5" s="30"/>
      <c r="C5" s="30"/>
      <c r="D5" s="30"/>
      <c r="E5" s="30"/>
      <c r="F5" s="30"/>
      <c r="G5" s="30"/>
      <c r="H5" s="30"/>
      <c r="I5" s="30"/>
      <c r="J5" s="31"/>
      <c r="K5" s="32"/>
      <c r="L5" s="30"/>
      <c r="M5" s="30"/>
      <c r="N5" s="30"/>
      <c r="O5" s="30"/>
      <c r="P5" s="30"/>
      <c r="Q5" s="33"/>
      <c r="R5" s="33"/>
      <c r="S5" s="34"/>
      <c r="T5" s="10"/>
      <c r="U5" s="10"/>
      <c r="V5" s="10"/>
      <c r="W5" s="10"/>
      <c r="X5" s="10"/>
      <c r="Y5" s="10"/>
      <c r="Z5" s="20"/>
      <c r="AA5" s="20"/>
      <c r="AB5" s="18"/>
      <c r="AC5" s="18"/>
      <c r="AD5" s="35"/>
      <c r="AE5" s="35"/>
      <c r="AF5" s="35"/>
      <c r="AG5" s="35"/>
      <c r="AH5" s="10"/>
      <c r="AI5" s="10"/>
      <c r="AJ5" s="35" t="s">
        <v>15</v>
      </c>
      <c r="AK5" s="35"/>
      <c r="AL5" s="35"/>
      <c r="AM5" s="35"/>
      <c r="AN5" s="35"/>
      <c r="AO5" s="35"/>
      <c r="AP5" s="35"/>
      <c r="AQ5" s="35"/>
      <c r="AR5" s="25"/>
      <c r="AS5" s="25"/>
      <c r="AT5" s="36"/>
      <c r="AU5" s="35"/>
      <c r="AV5" s="37" t="n">
        <v>40</v>
      </c>
      <c r="AW5" s="37"/>
      <c r="AX5" s="38" t="s">
        <v>16</v>
      </c>
      <c r="AY5" s="39"/>
      <c r="AZ5" s="37" t="n">
        <v>160</v>
      </c>
      <c r="BA5" s="37"/>
      <c r="BB5" s="40" t="s">
        <v>17</v>
      </c>
      <c r="BC5" s="35"/>
      <c r="BD5" s="10"/>
      <c r="BE5" s="15"/>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20.25" hidden="false" customHeight="true" outlineLevel="0" collapsed="false">
      <c r="A6" s="41"/>
      <c r="B6" s="41"/>
      <c r="C6" s="42"/>
      <c r="D6" s="42"/>
      <c r="E6" s="41"/>
      <c r="F6" s="41"/>
      <c r="G6" s="43"/>
      <c r="H6" s="41"/>
      <c r="I6" s="41"/>
      <c r="J6" s="41"/>
      <c r="K6" s="41"/>
      <c r="L6" s="41"/>
      <c r="M6" s="41"/>
      <c r="N6" s="41"/>
      <c r="O6" s="41"/>
      <c r="P6" s="41"/>
      <c r="Q6" s="41"/>
      <c r="R6" s="41"/>
      <c r="S6" s="42"/>
      <c r="T6" s="41"/>
      <c r="U6" s="41"/>
      <c r="V6" s="41"/>
      <c r="W6" s="41"/>
      <c r="X6" s="41"/>
      <c r="Y6" s="41"/>
      <c r="Z6" s="41"/>
      <c r="AA6" s="41"/>
      <c r="AB6" s="41"/>
      <c r="AC6" s="41"/>
      <c r="AD6" s="41"/>
      <c r="AE6" s="41"/>
      <c r="AF6" s="41"/>
      <c r="AG6" s="41"/>
      <c r="AH6" s="41"/>
      <c r="AI6" s="41"/>
      <c r="AJ6" s="42"/>
      <c r="AK6" s="41"/>
      <c r="AL6" s="41"/>
      <c r="AM6" s="41"/>
      <c r="AN6" s="41"/>
      <c r="AO6" s="41"/>
      <c r="AP6" s="41"/>
      <c r="AQ6" s="41"/>
      <c r="AR6" s="41"/>
      <c r="AS6" s="41"/>
      <c r="AT6" s="41"/>
      <c r="AU6" s="41"/>
      <c r="AV6" s="41"/>
      <c r="AW6" s="41"/>
      <c r="AX6" s="41"/>
      <c r="AY6" s="41"/>
      <c r="AZ6" s="41"/>
      <c r="BA6" s="41"/>
      <c r="BB6" s="41"/>
      <c r="BC6" s="44"/>
      <c r="BD6" s="44"/>
      <c r="BE6" s="45"/>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25" hidden="false" customHeight="true" outlineLevel="0" collapsed="false">
      <c r="A7" s="41"/>
      <c r="B7" s="46" t="s">
        <v>18</v>
      </c>
      <c r="C7" s="47" t="s">
        <v>19</v>
      </c>
      <c r="D7" s="47"/>
      <c r="E7" s="48" t="s">
        <v>20</v>
      </c>
      <c r="F7" s="48"/>
      <c r="G7" s="48" t="s">
        <v>21</v>
      </c>
      <c r="H7" s="48"/>
      <c r="I7" s="48"/>
      <c r="J7" s="48"/>
      <c r="K7" s="48"/>
      <c r="L7" s="49" t="s">
        <v>22</v>
      </c>
      <c r="M7" s="49"/>
      <c r="N7" s="49"/>
      <c r="O7" s="49"/>
      <c r="P7" s="50" t="s">
        <v>23</v>
      </c>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1" t="str">
        <f aca="false">IF(AZ3="４週","(9)1～4週目の勤務時間数合計","(9)1か月の勤務時間数合計")</f>
        <v>(9)1～4週目の勤務時間数合計</v>
      </c>
      <c r="AV7" s="51"/>
      <c r="AW7" s="51" t="s">
        <v>24</v>
      </c>
      <c r="AX7" s="51"/>
      <c r="AY7" s="52" t="s">
        <v>25</v>
      </c>
      <c r="AZ7" s="52"/>
      <c r="BA7" s="52"/>
      <c r="BB7" s="52"/>
      <c r="BC7" s="52"/>
      <c r="BD7" s="52"/>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0.25" hidden="false" customHeight="true" outlineLevel="0" collapsed="false">
      <c r="A8" s="41"/>
      <c r="B8" s="46"/>
      <c r="C8" s="47"/>
      <c r="D8" s="47"/>
      <c r="E8" s="48"/>
      <c r="F8" s="48"/>
      <c r="G8" s="48"/>
      <c r="H8" s="48"/>
      <c r="I8" s="48"/>
      <c r="J8" s="48"/>
      <c r="K8" s="48"/>
      <c r="L8" s="49"/>
      <c r="M8" s="49"/>
      <c r="N8" s="49"/>
      <c r="O8" s="49"/>
      <c r="P8" s="53" t="s">
        <v>26</v>
      </c>
      <c r="Q8" s="53"/>
      <c r="R8" s="53"/>
      <c r="S8" s="53"/>
      <c r="T8" s="53"/>
      <c r="U8" s="53"/>
      <c r="V8" s="53"/>
      <c r="W8" s="53" t="s">
        <v>27</v>
      </c>
      <c r="X8" s="53"/>
      <c r="Y8" s="53"/>
      <c r="Z8" s="53"/>
      <c r="AA8" s="53"/>
      <c r="AB8" s="53"/>
      <c r="AC8" s="53"/>
      <c r="AD8" s="53" t="s">
        <v>28</v>
      </c>
      <c r="AE8" s="53"/>
      <c r="AF8" s="53"/>
      <c r="AG8" s="53"/>
      <c r="AH8" s="53"/>
      <c r="AI8" s="53"/>
      <c r="AJ8" s="53"/>
      <c r="AK8" s="53" t="s">
        <v>29</v>
      </c>
      <c r="AL8" s="53"/>
      <c r="AM8" s="53"/>
      <c r="AN8" s="53"/>
      <c r="AO8" s="53"/>
      <c r="AP8" s="53"/>
      <c r="AQ8" s="53"/>
      <c r="AR8" s="53" t="s">
        <v>30</v>
      </c>
      <c r="AS8" s="53"/>
      <c r="AT8" s="53"/>
      <c r="AU8" s="51"/>
      <c r="AV8" s="51"/>
      <c r="AW8" s="51"/>
      <c r="AX8" s="51"/>
      <c r="AY8" s="52"/>
      <c r="AZ8" s="52"/>
      <c r="BA8" s="52"/>
      <c r="BB8" s="52"/>
      <c r="BC8" s="52"/>
      <c r="BD8" s="52"/>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0.25" hidden="false" customHeight="true" outlineLevel="0" collapsed="false">
      <c r="A9" s="41"/>
      <c r="B9" s="46"/>
      <c r="C9" s="47"/>
      <c r="D9" s="47"/>
      <c r="E9" s="48"/>
      <c r="F9" s="48"/>
      <c r="G9" s="48"/>
      <c r="H9" s="48"/>
      <c r="I9" s="48"/>
      <c r="J9" s="48"/>
      <c r="K9" s="48"/>
      <c r="L9" s="49"/>
      <c r="M9" s="49"/>
      <c r="N9" s="49"/>
      <c r="O9" s="49"/>
      <c r="P9" s="54" t="n">
        <f aca="false">DAY(DATE($X$2,$AB$2,1))</f>
        <v>1</v>
      </c>
      <c r="Q9" s="55" t="n">
        <f aca="false">DAY(DATE($X$2,$AB$2,2))</f>
        <v>2</v>
      </c>
      <c r="R9" s="55" t="n">
        <f aca="false">DAY(DATE($X$2,$AB$2,3))</f>
        <v>3</v>
      </c>
      <c r="S9" s="55" t="n">
        <f aca="false">DAY(DATE($X$2,$AB$2,4))</f>
        <v>4</v>
      </c>
      <c r="T9" s="55" t="n">
        <f aca="false">DAY(DATE($X$2,$AB$2,5))</f>
        <v>5</v>
      </c>
      <c r="U9" s="55" t="n">
        <f aca="false">DAY(DATE($X$2,$AB$2,6))</f>
        <v>6</v>
      </c>
      <c r="V9" s="56" t="n">
        <f aca="false">DAY(DATE($X$2,$AB$2,7))</f>
        <v>7</v>
      </c>
      <c r="W9" s="54" t="n">
        <f aca="false">DAY(DATE($X$2,$AB$2,8))</f>
        <v>8</v>
      </c>
      <c r="X9" s="55" t="n">
        <f aca="false">DAY(DATE($X$2,$AB$2,9))</f>
        <v>9</v>
      </c>
      <c r="Y9" s="55" t="n">
        <f aca="false">DAY(DATE($X$2,$AB$2,10))</f>
        <v>10</v>
      </c>
      <c r="Z9" s="55" t="n">
        <f aca="false">DAY(DATE($X$2,$AB$2,11))</f>
        <v>11</v>
      </c>
      <c r="AA9" s="55" t="n">
        <f aca="false">DAY(DATE($X$2,$AB$2,12))</f>
        <v>12</v>
      </c>
      <c r="AB9" s="55" t="n">
        <f aca="false">DAY(DATE($X$2,$AB$2,13))</f>
        <v>13</v>
      </c>
      <c r="AC9" s="56" t="n">
        <f aca="false">DAY(DATE($X$2,$AB$2,14))</f>
        <v>14</v>
      </c>
      <c r="AD9" s="54" t="n">
        <f aca="false">DAY(DATE($X$2,$AB$2,15))</f>
        <v>15</v>
      </c>
      <c r="AE9" s="55" t="n">
        <f aca="false">DAY(DATE($X$2,$AB$2,16))</f>
        <v>16</v>
      </c>
      <c r="AF9" s="55" t="n">
        <f aca="false">DAY(DATE($X$2,$AB$2,17))</f>
        <v>17</v>
      </c>
      <c r="AG9" s="55" t="n">
        <f aca="false">DAY(DATE($X$2,$AB$2,18))</f>
        <v>18</v>
      </c>
      <c r="AH9" s="55" t="n">
        <f aca="false">DAY(DATE($X$2,$AB$2,19))</f>
        <v>19</v>
      </c>
      <c r="AI9" s="55" t="n">
        <f aca="false">DAY(DATE($X$2,$AB$2,20))</f>
        <v>20</v>
      </c>
      <c r="AJ9" s="56" t="n">
        <f aca="false">DAY(DATE($X$2,$AB$2,21))</f>
        <v>21</v>
      </c>
      <c r="AK9" s="54" t="n">
        <f aca="false">DAY(DATE($X$2,$AB$2,22))</f>
        <v>22</v>
      </c>
      <c r="AL9" s="55" t="n">
        <f aca="false">DAY(DATE($X$2,$AB$2,23))</f>
        <v>23</v>
      </c>
      <c r="AM9" s="55" t="n">
        <f aca="false">DAY(DATE($X$2,$AB$2,24))</f>
        <v>24</v>
      </c>
      <c r="AN9" s="55" t="n">
        <f aca="false">DAY(DATE($X$2,$AB$2,25))</f>
        <v>25</v>
      </c>
      <c r="AO9" s="55" t="n">
        <f aca="false">DAY(DATE($X$2,$AB$2,26))</f>
        <v>26</v>
      </c>
      <c r="AP9" s="55" t="n">
        <f aca="false">DAY(DATE($X$2,$AB$2,27))</f>
        <v>27</v>
      </c>
      <c r="AQ9" s="56" t="n">
        <f aca="false">DAY(DATE($X$2,$AB$2,28))</f>
        <v>28</v>
      </c>
      <c r="AR9" s="54" t="str">
        <f aca="false">IF(AZ3="暦月",IF(DAY(DATE($X$2,$AB$2,29))=29,29,""),"")</f>
        <v>
        </v>
      </c>
      <c r="AS9" s="55" t="str">
        <f aca="false">IF(AZ3="暦月",IF(DAY(DATE($X$2,$AB$2,30))=30,30,""),"")</f>
        <v>
        </v>
      </c>
      <c r="AT9" s="57" t="str">
        <f aca="false">IF(AZ3="暦月",IF(DAY(DATE($X$2,$AB$2,31))=31,31,""),"")</f>
        <v>
        </v>
      </c>
      <c r="AU9" s="51"/>
      <c r="AV9" s="51"/>
      <c r="AW9" s="51"/>
      <c r="AX9" s="51"/>
      <c r="AY9" s="52"/>
      <c r="AZ9" s="52"/>
      <c r="BA9" s="52"/>
      <c r="BB9" s="52"/>
      <c r="BC9" s="52"/>
      <c r="BD9" s="52"/>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20.25" hidden="true" customHeight="true" outlineLevel="0" collapsed="false">
      <c r="A10" s="41"/>
      <c r="B10" s="46"/>
      <c r="C10" s="47"/>
      <c r="D10" s="47"/>
      <c r="E10" s="48"/>
      <c r="F10" s="48"/>
      <c r="G10" s="48"/>
      <c r="H10" s="48"/>
      <c r="I10" s="48"/>
      <c r="J10" s="48"/>
      <c r="K10" s="48"/>
      <c r="L10" s="49"/>
      <c r="M10" s="49"/>
      <c r="N10" s="49"/>
      <c r="O10" s="49"/>
      <c r="P10" s="54" t="n">
        <f aca="false">WEEKDAY(DATE($X$2,$AB$2,1))</f>
        <v>5</v>
      </c>
      <c r="Q10" s="55" t="n">
        <f aca="false">WEEKDAY(DATE($X$2,$AB$2,2))</f>
        <v>6</v>
      </c>
      <c r="R10" s="55" t="n">
        <f aca="false">WEEKDAY(DATE($X$2,$AB$2,3))</f>
        <v>7</v>
      </c>
      <c r="S10" s="55" t="n">
        <f aca="false">WEEKDAY(DATE($X$2,$AB$2,4))</f>
        <v>1</v>
      </c>
      <c r="T10" s="55" t="n">
        <f aca="false">WEEKDAY(DATE($X$2,$AB$2,5))</f>
        <v>2</v>
      </c>
      <c r="U10" s="55" t="n">
        <f aca="false">WEEKDAY(DATE($X$2,$AB$2,6))</f>
        <v>3</v>
      </c>
      <c r="V10" s="56" t="n">
        <f aca="false">WEEKDAY(DATE($X$2,$AB$2,7))</f>
        <v>4</v>
      </c>
      <c r="W10" s="54" t="n">
        <f aca="false">WEEKDAY(DATE($X$2,$AB$2,8))</f>
        <v>5</v>
      </c>
      <c r="X10" s="55" t="n">
        <f aca="false">WEEKDAY(DATE($X$2,$AB$2,9))</f>
        <v>6</v>
      </c>
      <c r="Y10" s="55" t="n">
        <f aca="false">WEEKDAY(DATE($X$2,$AB$2,10))</f>
        <v>7</v>
      </c>
      <c r="Z10" s="55" t="n">
        <f aca="false">WEEKDAY(DATE($X$2,$AB$2,11))</f>
        <v>1</v>
      </c>
      <c r="AA10" s="55" t="n">
        <f aca="false">WEEKDAY(DATE($X$2,$AB$2,12))</f>
        <v>2</v>
      </c>
      <c r="AB10" s="55" t="n">
        <f aca="false">WEEKDAY(DATE($X$2,$AB$2,13))</f>
        <v>3</v>
      </c>
      <c r="AC10" s="56" t="n">
        <f aca="false">WEEKDAY(DATE($X$2,$AB$2,14))</f>
        <v>4</v>
      </c>
      <c r="AD10" s="54" t="n">
        <f aca="false">WEEKDAY(DATE($X$2,$AB$2,15))</f>
        <v>5</v>
      </c>
      <c r="AE10" s="55" t="n">
        <f aca="false">WEEKDAY(DATE($X$2,$AB$2,16))</f>
        <v>6</v>
      </c>
      <c r="AF10" s="55" t="n">
        <f aca="false">WEEKDAY(DATE($X$2,$AB$2,17))</f>
        <v>7</v>
      </c>
      <c r="AG10" s="55" t="n">
        <f aca="false">WEEKDAY(DATE($X$2,$AB$2,18))</f>
        <v>1</v>
      </c>
      <c r="AH10" s="55" t="n">
        <f aca="false">WEEKDAY(DATE($X$2,$AB$2,19))</f>
        <v>2</v>
      </c>
      <c r="AI10" s="55" t="n">
        <f aca="false">WEEKDAY(DATE($X$2,$AB$2,20))</f>
        <v>3</v>
      </c>
      <c r="AJ10" s="56" t="n">
        <f aca="false">WEEKDAY(DATE($X$2,$AB$2,21))</f>
        <v>4</v>
      </c>
      <c r="AK10" s="54" t="n">
        <f aca="false">WEEKDAY(DATE($X$2,$AB$2,22))</f>
        <v>5</v>
      </c>
      <c r="AL10" s="55" t="n">
        <f aca="false">WEEKDAY(DATE($X$2,$AB$2,23))</f>
        <v>6</v>
      </c>
      <c r="AM10" s="55" t="n">
        <f aca="false">WEEKDAY(DATE($X$2,$AB$2,24))</f>
        <v>7</v>
      </c>
      <c r="AN10" s="55" t="n">
        <f aca="false">WEEKDAY(DATE($X$2,$AB$2,25))</f>
        <v>1</v>
      </c>
      <c r="AO10" s="55" t="n">
        <f aca="false">WEEKDAY(DATE($X$2,$AB$2,26))</f>
        <v>2</v>
      </c>
      <c r="AP10" s="55" t="n">
        <f aca="false">WEEKDAY(DATE($X$2,$AB$2,27))</f>
        <v>3</v>
      </c>
      <c r="AQ10" s="56" t="n">
        <f aca="false">WEEKDAY(DATE($X$2,$AB$2,28))</f>
        <v>4</v>
      </c>
      <c r="AR10" s="54" t="n">
        <f aca="false">IF(AR9=29,WEEKDAY(DATE($X$2,$AB$2,29)),0)</f>
        <v>0</v>
      </c>
      <c r="AS10" s="55" t="n">
        <f aca="false">IF(AS9=30,WEEKDAY(DATE($X$2,$AB$2,30)),0)</f>
        <v>0</v>
      </c>
      <c r="AT10" s="57" t="n">
        <f aca="false">IF(AT9=31,WEEKDAY(DATE($X$2,$AB$2,31)),0)</f>
        <v>0</v>
      </c>
      <c r="AU10" s="51"/>
      <c r="AV10" s="51"/>
      <c r="AW10" s="51"/>
      <c r="AX10" s="51"/>
      <c r="AY10" s="52"/>
      <c r="AZ10" s="52"/>
      <c r="BA10" s="52"/>
      <c r="BB10" s="52"/>
      <c r="BC10" s="52"/>
      <c r="BD10" s="52"/>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20.25" hidden="false" customHeight="true" outlineLevel="0" collapsed="false">
      <c r="A11" s="41"/>
      <c r="B11" s="46"/>
      <c r="C11" s="47"/>
      <c r="D11" s="47"/>
      <c r="E11" s="48"/>
      <c r="F11" s="48"/>
      <c r="G11" s="48"/>
      <c r="H11" s="48"/>
      <c r="I11" s="48"/>
      <c r="J11" s="48"/>
      <c r="K11" s="48"/>
      <c r="L11" s="49"/>
      <c r="M11" s="49"/>
      <c r="N11" s="49"/>
      <c r="O11" s="49"/>
      <c r="P11" s="58" t="str">
        <f aca="false">IF(P10=1,"日",IF(P10=2,"月",IF(P10=3,"火",IF(P10=4,"水",IF(P10=5,"木",IF(P10=6,"金","土"))))))</f>
        <v>木</v>
      </c>
      <c r="Q11" s="59" t="str">
        <f aca="false">IF(Q10=1,"日",IF(Q10=2,"月",IF(Q10=3,"火",IF(Q10=4,"水",IF(Q10=5,"木",IF(Q10=6,"金","土"))))))</f>
        <v>金</v>
      </c>
      <c r="R11" s="59" t="str">
        <f aca="false">IF(R10=1,"日",IF(R10=2,"月",IF(R10=3,"火",IF(R10=4,"水",IF(R10=5,"木",IF(R10=6,"金","土"))))))</f>
        <v>土</v>
      </c>
      <c r="S11" s="59" t="str">
        <f aca="false">IF(S10=1,"日",IF(S10=2,"月",IF(S10=3,"火",IF(S10=4,"水",IF(S10=5,"木",IF(S10=6,"金","土"))))))</f>
        <v>日</v>
      </c>
      <c r="T11" s="59" t="str">
        <f aca="false">IF(T10=1,"日",IF(T10=2,"月",IF(T10=3,"火",IF(T10=4,"水",IF(T10=5,"木",IF(T10=6,"金","土"))))))</f>
        <v>月</v>
      </c>
      <c r="U11" s="59" t="str">
        <f aca="false">IF(U10=1,"日",IF(U10=2,"月",IF(U10=3,"火",IF(U10=4,"水",IF(U10=5,"木",IF(U10=6,"金","土"))))))</f>
        <v>火</v>
      </c>
      <c r="V11" s="60" t="str">
        <f aca="false">IF(V10=1,"日",IF(V10=2,"月",IF(V10=3,"火",IF(V10=4,"水",IF(V10=5,"木",IF(V10=6,"金","土"))))))</f>
        <v>水</v>
      </c>
      <c r="W11" s="58" t="str">
        <f aca="false">IF(W10=1,"日",IF(W10=2,"月",IF(W10=3,"火",IF(W10=4,"水",IF(W10=5,"木",IF(W10=6,"金","土"))))))</f>
        <v>木</v>
      </c>
      <c r="X11" s="59" t="str">
        <f aca="false">IF(X10=1,"日",IF(X10=2,"月",IF(X10=3,"火",IF(X10=4,"水",IF(X10=5,"木",IF(X10=6,"金","土"))))))</f>
        <v>金</v>
      </c>
      <c r="Y11" s="59" t="str">
        <f aca="false">IF(Y10=1,"日",IF(Y10=2,"月",IF(Y10=3,"火",IF(Y10=4,"水",IF(Y10=5,"木",IF(Y10=6,"金","土"))))))</f>
        <v>土</v>
      </c>
      <c r="Z11" s="59" t="str">
        <f aca="false">IF(Z10=1,"日",IF(Z10=2,"月",IF(Z10=3,"火",IF(Z10=4,"水",IF(Z10=5,"木",IF(Z10=6,"金","土"))))))</f>
        <v>日</v>
      </c>
      <c r="AA11" s="59" t="str">
        <f aca="false">IF(AA10=1,"日",IF(AA10=2,"月",IF(AA10=3,"火",IF(AA10=4,"水",IF(AA10=5,"木",IF(AA10=6,"金","土"))))))</f>
        <v>月</v>
      </c>
      <c r="AB11" s="59" t="str">
        <f aca="false">IF(AB10=1,"日",IF(AB10=2,"月",IF(AB10=3,"火",IF(AB10=4,"水",IF(AB10=5,"木",IF(AB10=6,"金","土"))))))</f>
        <v>火</v>
      </c>
      <c r="AC11" s="60" t="str">
        <f aca="false">IF(AC10=1,"日",IF(AC10=2,"月",IF(AC10=3,"火",IF(AC10=4,"水",IF(AC10=5,"木",IF(AC10=6,"金","土"))))))</f>
        <v>水</v>
      </c>
      <c r="AD11" s="58" t="str">
        <f aca="false">IF(AD10=1,"日",IF(AD10=2,"月",IF(AD10=3,"火",IF(AD10=4,"水",IF(AD10=5,"木",IF(AD10=6,"金","土"))))))</f>
        <v>木</v>
      </c>
      <c r="AE11" s="59" t="str">
        <f aca="false">IF(AE10=1,"日",IF(AE10=2,"月",IF(AE10=3,"火",IF(AE10=4,"水",IF(AE10=5,"木",IF(AE10=6,"金","土"))))))</f>
        <v>金</v>
      </c>
      <c r="AF11" s="59" t="str">
        <f aca="false">IF(AF10=1,"日",IF(AF10=2,"月",IF(AF10=3,"火",IF(AF10=4,"水",IF(AF10=5,"木",IF(AF10=6,"金","土"))))))</f>
        <v>土</v>
      </c>
      <c r="AG11" s="59" t="str">
        <f aca="false">IF(AG10=1,"日",IF(AG10=2,"月",IF(AG10=3,"火",IF(AG10=4,"水",IF(AG10=5,"木",IF(AG10=6,"金","土"))))))</f>
        <v>日</v>
      </c>
      <c r="AH11" s="59" t="str">
        <f aca="false">IF(AH10=1,"日",IF(AH10=2,"月",IF(AH10=3,"火",IF(AH10=4,"水",IF(AH10=5,"木",IF(AH10=6,"金","土"))))))</f>
        <v>月</v>
      </c>
      <c r="AI11" s="59" t="str">
        <f aca="false">IF(AI10=1,"日",IF(AI10=2,"月",IF(AI10=3,"火",IF(AI10=4,"水",IF(AI10=5,"木",IF(AI10=6,"金","土"))))))</f>
        <v>火</v>
      </c>
      <c r="AJ11" s="60" t="str">
        <f aca="false">IF(AJ10=1,"日",IF(AJ10=2,"月",IF(AJ10=3,"火",IF(AJ10=4,"水",IF(AJ10=5,"木",IF(AJ10=6,"金","土"))))))</f>
        <v>水</v>
      </c>
      <c r="AK11" s="58" t="str">
        <f aca="false">IF(AK10=1,"日",IF(AK10=2,"月",IF(AK10=3,"火",IF(AK10=4,"水",IF(AK10=5,"木",IF(AK10=6,"金","土"))))))</f>
        <v>木</v>
      </c>
      <c r="AL11" s="59" t="str">
        <f aca="false">IF(AL10=1,"日",IF(AL10=2,"月",IF(AL10=3,"火",IF(AL10=4,"水",IF(AL10=5,"木",IF(AL10=6,"金","土"))))))</f>
        <v>金</v>
      </c>
      <c r="AM11" s="59" t="str">
        <f aca="false">IF(AM10=1,"日",IF(AM10=2,"月",IF(AM10=3,"火",IF(AM10=4,"水",IF(AM10=5,"木",IF(AM10=6,"金","土"))))))</f>
        <v>土</v>
      </c>
      <c r="AN11" s="59" t="str">
        <f aca="false">IF(AN10=1,"日",IF(AN10=2,"月",IF(AN10=3,"火",IF(AN10=4,"水",IF(AN10=5,"木",IF(AN10=6,"金","土"))))))</f>
        <v>日</v>
      </c>
      <c r="AO11" s="59" t="str">
        <f aca="false">IF(AO10=1,"日",IF(AO10=2,"月",IF(AO10=3,"火",IF(AO10=4,"水",IF(AO10=5,"木",IF(AO10=6,"金","土"))))))</f>
        <v>月</v>
      </c>
      <c r="AP11" s="59" t="str">
        <f aca="false">IF(AP10=1,"日",IF(AP10=2,"月",IF(AP10=3,"火",IF(AP10=4,"水",IF(AP10=5,"木",IF(AP10=6,"金","土"))))))</f>
        <v>火</v>
      </c>
      <c r="AQ11" s="60" t="str">
        <f aca="false">IF(AQ10=1,"日",IF(AQ10=2,"月",IF(AQ10=3,"火",IF(AQ10=4,"水",IF(AQ10=5,"木",IF(AQ10=6,"金","土"))))))</f>
        <v>水</v>
      </c>
      <c r="AR11" s="59" t="str">
        <f aca="false">IF(AR10=1,"日",IF(AR10=2,"月",IF(AR10=3,"火",IF(AR10=4,"水",IF(AR10=5,"木",IF(AR10=6,"金",IF(AR10=0,"","土")))))))</f>
        <v>
        </v>
      </c>
      <c r="AS11" s="59" t="str">
        <f aca="false">IF(AS10=1,"日",IF(AS10=2,"月",IF(AS10=3,"火",IF(AS10=4,"水",IF(AS10=5,"木",IF(AS10=6,"金",IF(AS10=0,"","土")))))))</f>
        <v>
        </v>
      </c>
      <c r="AT11" s="61" t="str">
        <f aca="false">IF(AT10=1,"日",IF(AT10=2,"月",IF(AT10=3,"火",IF(AT10=4,"水",IF(AT10=5,"木",IF(AT10=6,"金",IF(AT10=0,"","土")))))))</f>
        <v>
        </v>
      </c>
      <c r="AU11" s="51"/>
      <c r="AV11" s="51"/>
      <c r="AW11" s="51"/>
      <c r="AX11" s="51"/>
      <c r="AY11" s="52"/>
      <c r="AZ11" s="52"/>
      <c r="BA11" s="52"/>
      <c r="BB11" s="52"/>
      <c r="BC11" s="52"/>
      <c r="BD11" s="52"/>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39.9" hidden="false" customHeight="true" outlineLevel="0" collapsed="false">
      <c r="A12" s="41"/>
      <c r="B12" s="62" t="n">
        <v>1</v>
      </c>
      <c r="C12" s="63"/>
      <c r="D12" s="63"/>
      <c r="E12" s="64"/>
      <c r="F12" s="64"/>
      <c r="G12" s="65"/>
      <c r="H12" s="65"/>
      <c r="I12" s="65"/>
      <c r="J12" s="65"/>
      <c r="K12" s="65"/>
      <c r="L12" s="66"/>
      <c r="M12" s="66"/>
      <c r="N12" s="66"/>
      <c r="O12" s="66"/>
      <c r="P12" s="67"/>
      <c r="Q12" s="68"/>
      <c r="R12" s="68"/>
      <c r="S12" s="68"/>
      <c r="T12" s="68"/>
      <c r="U12" s="68"/>
      <c r="V12" s="69"/>
      <c r="W12" s="67"/>
      <c r="X12" s="68"/>
      <c r="Y12" s="68"/>
      <c r="Z12" s="68"/>
      <c r="AA12" s="68"/>
      <c r="AB12" s="68"/>
      <c r="AC12" s="69"/>
      <c r="AD12" s="67"/>
      <c r="AE12" s="68"/>
      <c r="AF12" s="68"/>
      <c r="AG12" s="68"/>
      <c r="AH12" s="68"/>
      <c r="AI12" s="68"/>
      <c r="AJ12" s="69"/>
      <c r="AK12" s="67"/>
      <c r="AL12" s="68"/>
      <c r="AM12" s="68"/>
      <c r="AN12" s="68"/>
      <c r="AO12" s="68"/>
      <c r="AP12" s="68"/>
      <c r="AQ12" s="69"/>
      <c r="AR12" s="67"/>
      <c r="AS12" s="68"/>
      <c r="AT12" s="69"/>
      <c r="AU12" s="70"/>
      <c r="AV12" s="70"/>
      <c r="AW12" s="71"/>
      <c r="AX12" s="71"/>
      <c r="AY12" s="72"/>
      <c r="AZ12" s="72"/>
      <c r="BA12" s="72"/>
      <c r="BB12" s="72"/>
      <c r="BC12" s="72"/>
      <c r="BD12" s="72"/>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39.9" hidden="false" customHeight="true" outlineLevel="0" collapsed="false">
      <c r="A13" s="41"/>
      <c r="B13" s="73" t="n">
        <f aca="false">B12+1</f>
        <v>2</v>
      </c>
      <c r="C13" s="74"/>
      <c r="D13" s="74"/>
      <c r="E13" s="75"/>
      <c r="F13" s="75"/>
      <c r="G13" s="76"/>
      <c r="H13" s="76"/>
      <c r="I13" s="76"/>
      <c r="J13" s="76"/>
      <c r="K13" s="76"/>
      <c r="L13" s="77"/>
      <c r="M13" s="77"/>
      <c r="N13" s="77"/>
      <c r="O13" s="77"/>
      <c r="P13" s="78"/>
      <c r="Q13" s="79"/>
      <c r="R13" s="79"/>
      <c r="S13" s="79"/>
      <c r="T13" s="79"/>
      <c r="U13" s="79"/>
      <c r="V13" s="80"/>
      <c r="W13" s="78"/>
      <c r="X13" s="79"/>
      <c r="Y13" s="79"/>
      <c r="Z13" s="79"/>
      <c r="AA13" s="79"/>
      <c r="AB13" s="79"/>
      <c r="AC13" s="80"/>
      <c r="AD13" s="78"/>
      <c r="AE13" s="79"/>
      <c r="AF13" s="79"/>
      <c r="AG13" s="79"/>
      <c r="AH13" s="79"/>
      <c r="AI13" s="79"/>
      <c r="AJ13" s="80"/>
      <c r="AK13" s="78"/>
      <c r="AL13" s="79"/>
      <c r="AM13" s="79"/>
      <c r="AN13" s="79"/>
      <c r="AO13" s="79"/>
      <c r="AP13" s="79"/>
      <c r="AQ13" s="80"/>
      <c r="AR13" s="78"/>
      <c r="AS13" s="79"/>
      <c r="AT13" s="80"/>
      <c r="AU13" s="81"/>
      <c r="AV13" s="81"/>
      <c r="AW13" s="82"/>
      <c r="AX13" s="82"/>
      <c r="AY13" s="83"/>
      <c r="AZ13" s="83"/>
      <c r="BA13" s="83"/>
      <c r="BB13" s="83"/>
      <c r="BC13" s="83"/>
      <c r="BD13" s="83"/>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39.9" hidden="false" customHeight="true" outlineLevel="0" collapsed="false">
      <c r="A14" s="41"/>
      <c r="B14" s="73" t="n">
        <f aca="false">B13+1</f>
        <v>3</v>
      </c>
      <c r="C14" s="74"/>
      <c r="D14" s="74"/>
      <c r="E14" s="75"/>
      <c r="F14" s="75"/>
      <c r="G14" s="76"/>
      <c r="H14" s="76"/>
      <c r="I14" s="76"/>
      <c r="J14" s="76"/>
      <c r="K14" s="76"/>
      <c r="L14" s="77"/>
      <c r="M14" s="77"/>
      <c r="N14" s="77"/>
      <c r="O14" s="77"/>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81"/>
      <c r="AV14" s="81"/>
      <c r="AW14" s="82"/>
      <c r="AX14" s="82"/>
      <c r="AY14" s="83"/>
      <c r="AZ14" s="83"/>
      <c r="BA14" s="83"/>
      <c r="BB14" s="83"/>
      <c r="BC14" s="83"/>
      <c r="BD14" s="83"/>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39.9" hidden="false" customHeight="true" outlineLevel="0" collapsed="false">
      <c r="A15" s="41"/>
      <c r="B15" s="73" t="n">
        <f aca="false">B14+1</f>
        <v>4</v>
      </c>
      <c r="C15" s="74"/>
      <c r="D15" s="74"/>
      <c r="E15" s="75"/>
      <c r="F15" s="75"/>
      <c r="G15" s="76"/>
      <c r="H15" s="76"/>
      <c r="I15" s="76"/>
      <c r="J15" s="76"/>
      <c r="K15" s="76"/>
      <c r="L15" s="77"/>
      <c r="M15" s="77"/>
      <c r="N15" s="77"/>
      <c r="O15" s="77"/>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81"/>
      <c r="AV15" s="81"/>
      <c r="AW15" s="82"/>
      <c r="AX15" s="82"/>
      <c r="AY15" s="83"/>
      <c r="AZ15" s="83"/>
      <c r="BA15" s="83"/>
      <c r="BB15" s="83"/>
      <c r="BC15" s="83"/>
      <c r="BD15" s="83"/>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39.9" hidden="false" customHeight="true" outlineLevel="0" collapsed="false">
      <c r="A16" s="41"/>
      <c r="B16" s="73" t="n">
        <f aca="false">B15+1</f>
        <v>5</v>
      </c>
      <c r="C16" s="74"/>
      <c r="D16" s="74"/>
      <c r="E16" s="75"/>
      <c r="F16" s="75"/>
      <c r="G16" s="76"/>
      <c r="H16" s="76"/>
      <c r="I16" s="76"/>
      <c r="J16" s="76"/>
      <c r="K16" s="76"/>
      <c r="L16" s="77"/>
      <c r="M16" s="77"/>
      <c r="N16" s="77"/>
      <c r="O16" s="77"/>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81"/>
      <c r="AV16" s="81"/>
      <c r="AW16" s="82"/>
      <c r="AX16" s="82"/>
      <c r="AY16" s="83"/>
      <c r="AZ16" s="83"/>
      <c r="BA16" s="83"/>
      <c r="BB16" s="83"/>
      <c r="BC16" s="83"/>
      <c r="BD16" s="83"/>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39.9" hidden="false" customHeight="true" outlineLevel="0" collapsed="false">
      <c r="A17" s="41"/>
      <c r="B17" s="73" t="n">
        <f aca="false">B16+1</f>
        <v>6</v>
      </c>
      <c r="C17" s="74"/>
      <c r="D17" s="74"/>
      <c r="E17" s="75"/>
      <c r="F17" s="75"/>
      <c r="G17" s="76"/>
      <c r="H17" s="76"/>
      <c r="I17" s="76"/>
      <c r="J17" s="76"/>
      <c r="K17" s="76"/>
      <c r="L17" s="77"/>
      <c r="M17" s="77"/>
      <c r="N17" s="77"/>
      <c r="O17" s="77"/>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81"/>
      <c r="AV17" s="81"/>
      <c r="AW17" s="82"/>
      <c r="AX17" s="82"/>
      <c r="AY17" s="83"/>
      <c r="AZ17" s="83"/>
      <c r="BA17" s="83"/>
      <c r="BB17" s="83"/>
      <c r="BC17" s="83"/>
      <c r="BD17" s="83"/>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39.9" hidden="false" customHeight="true" outlineLevel="0" collapsed="false">
      <c r="A18" s="41"/>
      <c r="B18" s="73" t="n">
        <f aca="false">B17+1</f>
        <v>7</v>
      </c>
      <c r="C18" s="74"/>
      <c r="D18" s="74"/>
      <c r="E18" s="75"/>
      <c r="F18" s="75"/>
      <c r="G18" s="76"/>
      <c r="H18" s="76"/>
      <c r="I18" s="76"/>
      <c r="J18" s="76"/>
      <c r="K18" s="76"/>
      <c r="L18" s="77"/>
      <c r="M18" s="77"/>
      <c r="N18" s="77"/>
      <c r="O18" s="77"/>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81"/>
      <c r="AV18" s="81"/>
      <c r="AW18" s="82"/>
      <c r="AX18" s="82"/>
      <c r="AY18" s="83"/>
      <c r="AZ18" s="83"/>
      <c r="BA18" s="83"/>
      <c r="BB18" s="83"/>
      <c r="BC18" s="83"/>
      <c r="BD18" s="83"/>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39.9" hidden="false" customHeight="true" outlineLevel="0" collapsed="false">
      <c r="A19" s="41"/>
      <c r="B19" s="73" t="n">
        <f aca="false">B18+1</f>
        <v>8</v>
      </c>
      <c r="C19" s="74"/>
      <c r="D19" s="74"/>
      <c r="E19" s="75"/>
      <c r="F19" s="75"/>
      <c r="G19" s="76"/>
      <c r="H19" s="76"/>
      <c r="I19" s="76"/>
      <c r="J19" s="76"/>
      <c r="K19" s="76"/>
      <c r="L19" s="77"/>
      <c r="M19" s="77"/>
      <c r="N19" s="77"/>
      <c r="O19" s="77"/>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81"/>
      <c r="AV19" s="81"/>
      <c r="AW19" s="82"/>
      <c r="AX19" s="82"/>
      <c r="AY19" s="83"/>
      <c r="AZ19" s="83"/>
      <c r="BA19" s="83"/>
      <c r="BB19" s="83"/>
      <c r="BC19" s="83"/>
      <c r="BD19" s="83"/>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39.9" hidden="false" customHeight="true" outlineLevel="0" collapsed="false">
      <c r="A20" s="41"/>
      <c r="B20" s="73" t="n">
        <f aca="false">B19+1</f>
        <v>9</v>
      </c>
      <c r="C20" s="74"/>
      <c r="D20" s="74"/>
      <c r="E20" s="75"/>
      <c r="F20" s="75"/>
      <c r="G20" s="76"/>
      <c r="H20" s="76"/>
      <c r="I20" s="76"/>
      <c r="J20" s="76"/>
      <c r="K20" s="76"/>
      <c r="L20" s="77"/>
      <c r="M20" s="77"/>
      <c r="N20" s="77"/>
      <c r="O20" s="77"/>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81"/>
      <c r="AV20" s="81"/>
      <c r="AW20" s="82"/>
      <c r="AX20" s="82"/>
      <c r="AY20" s="83"/>
      <c r="AZ20" s="83"/>
      <c r="BA20" s="83"/>
      <c r="BB20" s="83"/>
      <c r="BC20" s="83"/>
      <c r="BD20" s="83"/>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39.9" hidden="false" customHeight="true" outlineLevel="0" collapsed="false">
      <c r="A21" s="41"/>
      <c r="B21" s="73" t="n">
        <f aca="false">B20+1</f>
        <v>10</v>
      </c>
      <c r="C21" s="74"/>
      <c r="D21" s="74"/>
      <c r="E21" s="75"/>
      <c r="F21" s="75"/>
      <c r="G21" s="76"/>
      <c r="H21" s="76"/>
      <c r="I21" s="76"/>
      <c r="J21" s="76"/>
      <c r="K21" s="76"/>
      <c r="L21" s="77"/>
      <c r="M21" s="77"/>
      <c r="N21" s="77"/>
      <c r="O21" s="77"/>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81"/>
      <c r="AV21" s="81"/>
      <c r="AW21" s="82"/>
      <c r="AX21" s="82"/>
      <c r="AY21" s="83"/>
      <c r="AZ21" s="83"/>
      <c r="BA21" s="83"/>
      <c r="BB21" s="83"/>
      <c r="BC21" s="83"/>
      <c r="BD21" s="83"/>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39.9" hidden="false" customHeight="true" outlineLevel="0" collapsed="false">
      <c r="A22" s="41"/>
      <c r="B22" s="73" t="n">
        <f aca="false">B21+1</f>
        <v>11</v>
      </c>
      <c r="C22" s="74"/>
      <c r="D22" s="74"/>
      <c r="E22" s="75"/>
      <c r="F22" s="75"/>
      <c r="G22" s="76"/>
      <c r="H22" s="76"/>
      <c r="I22" s="76"/>
      <c r="J22" s="76"/>
      <c r="K22" s="76"/>
      <c r="L22" s="77"/>
      <c r="M22" s="77"/>
      <c r="N22" s="77"/>
      <c r="O22" s="77"/>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81"/>
      <c r="AV22" s="81"/>
      <c r="AW22" s="82"/>
      <c r="AX22" s="82"/>
      <c r="AY22" s="83"/>
      <c r="AZ22" s="83"/>
      <c r="BA22" s="83"/>
      <c r="BB22" s="83"/>
      <c r="BC22" s="83"/>
      <c r="BD22" s="83"/>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39.9" hidden="false" customHeight="true" outlineLevel="0" collapsed="false">
      <c r="A23" s="41"/>
      <c r="B23" s="73" t="n">
        <f aca="false">B22+1</f>
        <v>12</v>
      </c>
      <c r="C23" s="74"/>
      <c r="D23" s="74"/>
      <c r="E23" s="75"/>
      <c r="F23" s="75"/>
      <c r="G23" s="76"/>
      <c r="H23" s="76"/>
      <c r="I23" s="76"/>
      <c r="J23" s="76"/>
      <c r="K23" s="76"/>
      <c r="L23" s="77"/>
      <c r="M23" s="77"/>
      <c r="N23" s="77"/>
      <c r="O23" s="77"/>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81"/>
      <c r="AV23" s="81"/>
      <c r="AW23" s="82"/>
      <c r="AX23" s="82"/>
      <c r="AY23" s="83"/>
      <c r="AZ23" s="83"/>
      <c r="BA23" s="83"/>
      <c r="BB23" s="83"/>
      <c r="BC23" s="83"/>
      <c r="BD23" s="83"/>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39.9" hidden="false" customHeight="true" outlineLevel="0" collapsed="false">
      <c r="A24" s="41"/>
      <c r="B24" s="73" t="n">
        <f aca="false">B23+1</f>
        <v>13</v>
      </c>
      <c r="C24" s="74"/>
      <c r="D24" s="74"/>
      <c r="E24" s="75"/>
      <c r="F24" s="75"/>
      <c r="G24" s="76"/>
      <c r="H24" s="76"/>
      <c r="I24" s="76"/>
      <c r="J24" s="76"/>
      <c r="K24" s="76"/>
      <c r="L24" s="77"/>
      <c r="M24" s="77"/>
      <c r="N24" s="77"/>
      <c r="O24" s="77"/>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81"/>
      <c r="AV24" s="81"/>
      <c r="AW24" s="82"/>
      <c r="AX24" s="82"/>
      <c r="AY24" s="83"/>
      <c r="AZ24" s="83"/>
      <c r="BA24" s="83"/>
      <c r="BB24" s="83"/>
      <c r="BC24" s="83"/>
      <c r="BD24" s="83"/>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39.9" hidden="false" customHeight="true" outlineLevel="0" collapsed="false">
      <c r="A25" s="41"/>
      <c r="B25" s="73" t="n">
        <f aca="false">B24+1</f>
        <v>14</v>
      </c>
      <c r="C25" s="74"/>
      <c r="D25" s="74"/>
      <c r="E25" s="75"/>
      <c r="F25" s="75"/>
      <c r="G25" s="76"/>
      <c r="H25" s="76"/>
      <c r="I25" s="76"/>
      <c r="J25" s="76"/>
      <c r="K25" s="76"/>
      <c r="L25" s="77"/>
      <c r="M25" s="77"/>
      <c r="N25" s="77"/>
      <c r="O25" s="77"/>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81"/>
      <c r="AV25" s="81"/>
      <c r="AW25" s="82"/>
      <c r="AX25" s="82"/>
      <c r="AY25" s="83"/>
      <c r="AZ25" s="83"/>
      <c r="BA25" s="83"/>
      <c r="BB25" s="83"/>
      <c r="BC25" s="83"/>
      <c r="BD25" s="83"/>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39.9" hidden="false" customHeight="true" outlineLevel="0" collapsed="false">
      <c r="A26" s="41"/>
      <c r="B26" s="73" t="n">
        <f aca="false">B25+1</f>
        <v>15</v>
      </c>
      <c r="C26" s="74"/>
      <c r="D26" s="74"/>
      <c r="E26" s="75"/>
      <c r="F26" s="75"/>
      <c r="G26" s="76"/>
      <c r="H26" s="76"/>
      <c r="I26" s="76"/>
      <c r="J26" s="76"/>
      <c r="K26" s="76"/>
      <c r="L26" s="77"/>
      <c r="M26" s="77"/>
      <c r="N26" s="77"/>
      <c r="O26" s="77"/>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81"/>
      <c r="AV26" s="81"/>
      <c r="AW26" s="82"/>
      <c r="AX26" s="82"/>
      <c r="AY26" s="83"/>
      <c r="AZ26" s="83"/>
      <c r="BA26" s="83"/>
      <c r="BB26" s="83"/>
      <c r="BC26" s="83"/>
      <c r="BD26" s="83"/>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39.9" hidden="false" customHeight="true" outlineLevel="0" collapsed="false">
      <c r="A27" s="41"/>
      <c r="B27" s="73" t="n">
        <f aca="false">B26+1</f>
        <v>16</v>
      </c>
      <c r="C27" s="84"/>
      <c r="D27" s="85"/>
      <c r="E27" s="86"/>
      <c r="F27" s="87"/>
      <c r="G27" s="88"/>
      <c r="H27" s="89"/>
      <c r="I27" s="89"/>
      <c r="J27" s="89"/>
      <c r="K27" s="90"/>
      <c r="L27" s="86"/>
      <c r="M27" s="91"/>
      <c r="N27" s="91"/>
      <c r="O27" s="92"/>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93"/>
      <c r="AV27" s="94"/>
      <c r="AW27" s="95"/>
      <c r="AX27" s="96"/>
      <c r="AY27" s="97"/>
      <c r="AZ27" s="98"/>
      <c r="BA27" s="98"/>
      <c r="BB27" s="98"/>
      <c r="BC27" s="98"/>
      <c r="BD27" s="99"/>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39.9" hidden="false" customHeight="true" outlineLevel="0" collapsed="false">
      <c r="A28" s="41"/>
      <c r="B28" s="73" t="n">
        <f aca="false">B27+1</f>
        <v>17</v>
      </c>
      <c r="C28" s="84"/>
      <c r="D28" s="85"/>
      <c r="E28" s="86"/>
      <c r="F28" s="87"/>
      <c r="G28" s="88"/>
      <c r="H28" s="89"/>
      <c r="I28" s="89"/>
      <c r="J28" s="89"/>
      <c r="K28" s="90"/>
      <c r="L28" s="86"/>
      <c r="M28" s="91"/>
      <c r="N28" s="91"/>
      <c r="O28" s="92"/>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93"/>
      <c r="AV28" s="94"/>
      <c r="AW28" s="95"/>
      <c r="AX28" s="96"/>
      <c r="AY28" s="97"/>
      <c r="AZ28" s="98"/>
      <c r="BA28" s="98"/>
      <c r="BB28" s="98"/>
      <c r="BC28" s="98"/>
      <c r="BD28" s="99"/>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39.9" hidden="false" customHeight="true" outlineLevel="0" collapsed="false">
      <c r="A29" s="41"/>
      <c r="B29" s="73" t="n">
        <f aca="false">B28+1</f>
        <v>18</v>
      </c>
      <c r="C29" s="84"/>
      <c r="D29" s="85"/>
      <c r="E29" s="86"/>
      <c r="F29" s="87"/>
      <c r="G29" s="88"/>
      <c r="H29" s="89"/>
      <c r="I29" s="89"/>
      <c r="J29" s="89"/>
      <c r="K29" s="90"/>
      <c r="L29" s="86"/>
      <c r="M29" s="91"/>
      <c r="N29" s="91"/>
      <c r="O29" s="92"/>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93"/>
      <c r="AV29" s="94"/>
      <c r="AW29" s="95"/>
      <c r="AX29" s="96"/>
      <c r="AY29" s="97"/>
      <c r="AZ29" s="98"/>
      <c r="BA29" s="98"/>
      <c r="BB29" s="98"/>
      <c r="BC29" s="98"/>
      <c r="BD29" s="99"/>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39.9" hidden="false" customHeight="true" outlineLevel="0" collapsed="false">
      <c r="A30" s="41"/>
      <c r="B30" s="73" t="n">
        <f aca="false">B29+1</f>
        <v>19</v>
      </c>
      <c r="C30" s="84"/>
      <c r="D30" s="85"/>
      <c r="E30" s="86"/>
      <c r="F30" s="87"/>
      <c r="G30" s="88"/>
      <c r="H30" s="89"/>
      <c r="I30" s="89"/>
      <c r="J30" s="89"/>
      <c r="K30" s="90"/>
      <c r="L30" s="86"/>
      <c r="M30" s="91"/>
      <c r="N30" s="91"/>
      <c r="O30" s="92"/>
      <c r="P30" s="78"/>
      <c r="Q30" s="79"/>
      <c r="R30" s="79"/>
      <c r="S30" s="79"/>
      <c r="T30" s="79"/>
      <c r="U30" s="79"/>
      <c r="V30" s="80"/>
      <c r="W30" s="78"/>
      <c r="X30" s="79"/>
      <c r="Y30" s="79"/>
      <c r="Z30" s="79"/>
      <c r="AA30" s="79"/>
      <c r="AB30" s="79"/>
      <c r="AC30" s="80"/>
      <c r="AD30" s="78"/>
      <c r="AE30" s="79"/>
      <c r="AF30" s="79"/>
      <c r="AG30" s="79"/>
      <c r="AH30" s="79"/>
      <c r="AI30" s="79"/>
      <c r="AJ30" s="80"/>
      <c r="AK30" s="78"/>
      <c r="AL30" s="79"/>
      <c r="AM30" s="79"/>
      <c r="AN30" s="79"/>
      <c r="AO30" s="79"/>
      <c r="AP30" s="79"/>
      <c r="AQ30" s="80"/>
      <c r="AR30" s="78"/>
      <c r="AS30" s="79"/>
      <c r="AT30" s="80"/>
      <c r="AU30" s="93"/>
      <c r="AV30" s="94"/>
      <c r="AW30" s="95"/>
      <c r="AX30" s="96"/>
      <c r="AY30" s="97"/>
      <c r="AZ30" s="98"/>
      <c r="BA30" s="98"/>
      <c r="BB30" s="98"/>
      <c r="BC30" s="98"/>
      <c r="BD30" s="99"/>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39.9" hidden="false" customHeight="true" outlineLevel="0" collapsed="false">
      <c r="A31" s="41"/>
      <c r="B31" s="73" t="n">
        <f aca="false">B30+1</f>
        <v>20</v>
      </c>
      <c r="C31" s="84"/>
      <c r="D31" s="85"/>
      <c r="E31" s="86"/>
      <c r="F31" s="87"/>
      <c r="G31" s="88"/>
      <c r="H31" s="89"/>
      <c r="I31" s="89"/>
      <c r="J31" s="89"/>
      <c r="K31" s="90"/>
      <c r="L31" s="86"/>
      <c r="M31" s="91"/>
      <c r="N31" s="91"/>
      <c r="O31" s="92"/>
      <c r="P31" s="78"/>
      <c r="Q31" s="79"/>
      <c r="R31" s="79"/>
      <c r="S31" s="79"/>
      <c r="T31" s="79"/>
      <c r="U31" s="79"/>
      <c r="V31" s="80"/>
      <c r="W31" s="78"/>
      <c r="X31" s="79"/>
      <c r="Y31" s="79"/>
      <c r="Z31" s="79"/>
      <c r="AA31" s="79"/>
      <c r="AB31" s="79"/>
      <c r="AC31" s="80"/>
      <c r="AD31" s="78"/>
      <c r="AE31" s="79"/>
      <c r="AF31" s="79"/>
      <c r="AG31" s="79"/>
      <c r="AH31" s="79"/>
      <c r="AI31" s="79"/>
      <c r="AJ31" s="80"/>
      <c r="AK31" s="78"/>
      <c r="AL31" s="79"/>
      <c r="AM31" s="79"/>
      <c r="AN31" s="79"/>
      <c r="AO31" s="79"/>
      <c r="AP31" s="79"/>
      <c r="AQ31" s="80"/>
      <c r="AR31" s="78"/>
      <c r="AS31" s="79"/>
      <c r="AT31" s="80"/>
      <c r="AU31" s="93"/>
      <c r="AV31" s="94"/>
      <c r="AW31" s="95"/>
      <c r="AX31" s="96"/>
      <c r="AY31" s="97"/>
      <c r="AZ31" s="98"/>
      <c r="BA31" s="98"/>
      <c r="BB31" s="98"/>
      <c r="BC31" s="98"/>
      <c r="BD31" s="99"/>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39.9" hidden="false" customHeight="true" outlineLevel="0" collapsed="false">
      <c r="A32" s="41"/>
      <c r="B32" s="73" t="n">
        <f aca="false">B31+1</f>
        <v>21</v>
      </c>
      <c r="C32" s="84"/>
      <c r="D32" s="85"/>
      <c r="E32" s="86"/>
      <c r="F32" s="87"/>
      <c r="G32" s="88"/>
      <c r="H32" s="89"/>
      <c r="I32" s="89"/>
      <c r="J32" s="89"/>
      <c r="K32" s="90"/>
      <c r="L32" s="86"/>
      <c r="M32" s="91"/>
      <c r="N32" s="91"/>
      <c r="O32" s="92"/>
      <c r="P32" s="78"/>
      <c r="Q32" s="79"/>
      <c r="R32" s="79"/>
      <c r="S32" s="79"/>
      <c r="T32" s="79"/>
      <c r="U32" s="79"/>
      <c r="V32" s="80"/>
      <c r="W32" s="78"/>
      <c r="X32" s="79"/>
      <c r="Y32" s="79"/>
      <c r="Z32" s="79"/>
      <c r="AA32" s="79"/>
      <c r="AB32" s="79"/>
      <c r="AC32" s="80"/>
      <c r="AD32" s="78"/>
      <c r="AE32" s="79"/>
      <c r="AF32" s="79"/>
      <c r="AG32" s="79"/>
      <c r="AH32" s="79"/>
      <c r="AI32" s="79"/>
      <c r="AJ32" s="80"/>
      <c r="AK32" s="78"/>
      <c r="AL32" s="79"/>
      <c r="AM32" s="79"/>
      <c r="AN32" s="79"/>
      <c r="AO32" s="79"/>
      <c r="AP32" s="79"/>
      <c r="AQ32" s="80"/>
      <c r="AR32" s="78"/>
      <c r="AS32" s="79"/>
      <c r="AT32" s="80"/>
      <c r="AU32" s="93"/>
      <c r="AV32" s="94"/>
      <c r="AW32" s="95"/>
      <c r="AX32" s="96"/>
      <c r="AY32" s="97"/>
      <c r="AZ32" s="98"/>
      <c r="BA32" s="98"/>
      <c r="BB32" s="98"/>
      <c r="BC32" s="98"/>
      <c r="BD32" s="99"/>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39.9" hidden="false" customHeight="true" outlineLevel="0" collapsed="false">
      <c r="A33" s="41"/>
      <c r="B33" s="73" t="n">
        <f aca="false">B32+1</f>
        <v>22</v>
      </c>
      <c r="C33" s="84"/>
      <c r="D33" s="85"/>
      <c r="E33" s="86"/>
      <c r="F33" s="87"/>
      <c r="G33" s="88"/>
      <c r="H33" s="89"/>
      <c r="I33" s="89"/>
      <c r="J33" s="89"/>
      <c r="K33" s="90"/>
      <c r="L33" s="86"/>
      <c r="M33" s="91"/>
      <c r="N33" s="91"/>
      <c r="O33" s="92"/>
      <c r="P33" s="78"/>
      <c r="Q33" s="79"/>
      <c r="R33" s="79"/>
      <c r="S33" s="79"/>
      <c r="T33" s="79"/>
      <c r="U33" s="79"/>
      <c r="V33" s="80"/>
      <c r="W33" s="78"/>
      <c r="X33" s="79"/>
      <c r="Y33" s="79"/>
      <c r="Z33" s="79"/>
      <c r="AA33" s="79"/>
      <c r="AB33" s="79"/>
      <c r="AC33" s="80"/>
      <c r="AD33" s="78"/>
      <c r="AE33" s="79"/>
      <c r="AF33" s="79"/>
      <c r="AG33" s="79"/>
      <c r="AH33" s="79"/>
      <c r="AI33" s="79"/>
      <c r="AJ33" s="80"/>
      <c r="AK33" s="78"/>
      <c r="AL33" s="79"/>
      <c r="AM33" s="79"/>
      <c r="AN33" s="79"/>
      <c r="AO33" s="79"/>
      <c r="AP33" s="79"/>
      <c r="AQ33" s="80"/>
      <c r="AR33" s="78"/>
      <c r="AS33" s="79"/>
      <c r="AT33" s="80"/>
      <c r="AU33" s="93"/>
      <c r="AV33" s="94"/>
      <c r="AW33" s="95"/>
      <c r="AX33" s="96"/>
      <c r="AY33" s="97"/>
      <c r="AZ33" s="98"/>
      <c r="BA33" s="98"/>
      <c r="BB33" s="98"/>
      <c r="BC33" s="98"/>
      <c r="BD33" s="99"/>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39.9" hidden="false" customHeight="true" outlineLevel="0" collapsed="false">
      <c r="A34" s="41"/>
      <c r="B34" s="73" t="n">
        <f aca="false">B33+1</f>
        <v>23</v>
      </c>
      <c r="C34" s="84"/>
      <c r="D34" s="85"/>
      <c r="E34" s="86"/>
      <c r="F34" s="87"/>
      <c r="G34" s="88"/>
      <c r="H34" s="89"/>
      <c r="I34" s="89"/>
      <c r="J34" s="89"/>
      <c r="K34" s="90"/>
      <c r="L34" s="86"/>
      <c r="M34" s="91"/>
      <c r="N34" s="91"/>
      <c r="O34" s="92"/>
      <c r="P34" s="78"/>
      <c r="Q34" s="79"/>
      <c r="R34" s="79"/>
      <c r="S34" s="79"/>
      <c r="T34" s="79"/>
      <c r="U34" s="79"/>
      <c r="V34" s="80"/>
      <c r="W34" s="78"/>
      <c r="X34" s="79"/>
      <c r="Y34" s="79"/>
      <c r="Z34" s="79"/>
      <c r="AA34" s="79"/>
      <c r="AB34" s="79"/>
      <c r="AC34" s="80"/>
      <c r="AD34" s="78"/>
      <c r="AE34" s="79"/>
      <c r="AF34" s="79"/>
      <c r="AG34" s="79"/>
      <c r="AH34" s="79"/>
      <c r="AI34" s="79"/>
      <c r="AJ34" s="80"/>
      <c r="AK34" s="78"/>
      <c r="AL34" s="79"/>
      <c r="AM34" s="79"/>
      <c r="AN34" s="79"/>
      <c r="AO34" s="79"/>
      <c r="AP34" s="79"/>
      <c r="AQ34" s="80"/>
      <c r="AR34" s="78"/>
      <c r="AS34" s="79"/>
      <c r="AT34" s="80"/>
      <c r="AU34" s="93"/>
      <c r="AV34" s="94"/>
      <c r="AW34" s="95"/>
      <c r="AX34" s="96"/>
      <c r="AY34" s="97"/>
      <c r="AZ34" s="98"/>
      <c r="BA34" s="98"/>
      <c r="BB34" s="98"/>
      <c r="BC34" s="98"/>
      <c r="BD34" s="99"/>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39.9" hidden="false" customHeight="true" outlineLevel="0" collapsed="false">
      <c r="A35" s="41"/>
      <c r="B35" s="73" t="n">
        <f aca="false">B34+1</f>
        <v>24</v>
      </c>
      <c r="C35" s="84"/>
      <c r="D35" s="85"/>
      <c r="E35" s="86"/>
      <c r="F35" s="87"/>
      <c r="G35" s="88"/>
      <c r="H35" s="89"/>
      <c r="I35" s="89"/>
      <c r="J35" s="89"/>
      <c r="K35" s="90"/>
      <c r="L35" s="86"/>
      <c r="M35" s="91"/>
      <c r="N35" s="91"/>
      <c r="O35" s="92"/>
      <c r="P35" s="78"/>
      <c r="Q35" s="79"/>
      <c r="R35" s="79"/>
      <c r="S35" s="79"/>
      <c r="T35" s="79"/>
      <c r="U35" s="79"/>
      <c r="V35" s="80"/>
      <c r="W35" s="78"/>
      <c r="X35" s="79"/>
      <c r="Y35" s="79"/>
      <c r="Z35" s="79"/>
      <c r="AA35" s="79"/>
      <c r="AB35" s="79"/>
      <c r="AC35" s="80"/>
      <c r="AD35" s="78"/>
      <c r="AE35" s="79"/>
      <c r="AF35" s="79"/>
      <c r="AG35" s="79"/>
      <c r="AH35" s="79"/>
      <c r="AI35" s="79"/>
      <c r="AJ35" s="80"/>
      <c r="AK35" s="78"/>
      <c r="AL35" s="79"/>
      <c r="AM35" s="79"/>
      <c r="AN35" s="79"/>
      <c r="AO35" s="79"/>
      <c r="AP35" s="79"/>
      <c r="AQ35" s="80"/>
      <c r="AR35" s="78"/>
      <c r="AS35" s="79"/>
      <c r="AT35" s="80"/>
      <c r="AU35" s="93"/>
      <c r="AV35" s="94"/>
      <c r="AW35" s="95"/>
      <c r="AX35" s="96"/>
      <c r="AY35" s="97"/>
      <c r="AZ35" s="98"/>
      <c r="BA35" s="98"/>
      <c r="BB35" s="98"/>
      <c r="BC35" s="98"/>
      <c r="BD35" s="99"/>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39.9" hidden="false" customHeight="true" outlineLevel="0" collapsed="false">
      <c r="A36" s="41"/>
      <c r="B36" s="73" t="n">
        <f aca="false">B35+1</f>
        <v>25</v>
      </c>
      <c r="C36" s="84"/>
      <c r="D36" s="85"/>
      <c r="E36" s="86"/>
      <c r="F36" s="87"/>
      <c r="G36" s="88"/>
      <c r="H36" s="89"/>
      <c r="I36" s="89"/>
      <c r="J36" s="89"/>
      <c r="K36" s="90"/>
      <c r="L36" s="86"/>
      <c r="M36" s="91"/>
      <c r="N36" s="91"/>
      <c r="O36" s="92"/>
      <c r="P36" s="78"/>
      <c r="Q36" s="79"/>
      <c r="R36" s="79"/>
      <c r="S36" s="79"/>
      <c r="T36" s="79"/>
      <c r="U36" s="79"/>
      <c r="V36" s="80"/>
      <c r="W36" s="78"/>
      <c r="X36" s="79"/>
      <c r="Y36" s="79"/>
      <c r="Z36" s="79"/>
      <c r="AA36" s="79"/>
      <c r="AB36" s="79"/>
      <c r="AC36" s="80"/>
      <c r="AD36" s="78"/>
      <c r="AE36" s="79"/>
      <c r="AF36" s="79"/>
      <c r="AG36" s="79"/>
      <c r="AH36" s="79"/>
      <c r="AI36" s="79"/>
      <c r="AJ36" s="80"/>
      <c r="AK36" s="78"/>
      <c r="AL36" s="79"/>
      <c r="AM36" s="79"/>
      <c r="AN36" s="79"/>
      <c r="AO36" s="79"/>
      <c r="AP36" s="79"/>
      <c r="AQ36" s="80"/>
      <c r="AR36" s="78"/>
      <c r="AS36" s="79"/>
      <c r="AT36" s="80"/>
      <c r="AU36" s="93"/>
      <c r="AV36" s="94"/>
      <c r="AW36" s="95"/>
      <c r="AX36" s="96"/>
      <c r="AY36" s="97"/>
      <c r="AZ36" s="98"/>
      <c r="BA36" s="98"/>
      <c r="BB36" s="98"/>
      <c r="BC36" s="98"/>
      <c r="BD36" s="99"/>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39.9" hidden="false" customHeight="true" outlineLevel="0" collapsed="false">
      <c r="A37" s="41"/>
      <c r="B37" s="73" t="n">
        <f aca="false">B36+1</f>
        <v>26</v>
      </c>
      <c r="C37" s="74"/>
      <c r="D37" s="74"/>
      <c r="E37" s="75"/>
      <c r="F37" s="75"/>
      <c r="G37" s="76"/>
      <c r="H37" s="76"/>
      <c r="I37" s="76"/>
      <c r="J37" s="76"/>
      <c r="K37" s="76"/>
      <c r="L37" s="77"/>
      <c r="M37" s="77"/>
      <c r="N37" s="77"/>
      <c r="O37" s="77"/>
      <c r="P37" s="78"/>
      <c r="Q37" s="79"/>
      <c r="R37" s="79"/>
      <c r="S37" s="79"/>
      <c r="T37" s="79"/>
      <c r="U37" s="79"/>
      <c r="V37" s="80"/>
      <c r="W37" s="78"/>
      <c r="X37" s="79"/>
      <c r="Y37" s="79"/>
      <c r="Z37" s="79"/>
      <c r="AA37" s="79"/>
      <c r="AB37" s="79"/>
      <c r="AC37" s="80"/>
      <c r="AD37" s="78"/>
      <c r="AE37" s="79"/>
      <c r="AF37" s="79"/>
      <c r="AG37" s="79"/>
      <c r="AH37" s="79"/>
      <c r="AI37" s="79"/>
      <c r="AJ37" s="80"/>
      <c r="AK37" s="78"/>
      <c r="AL37" s="79"/>
      <c r="AM37" s="79"/>
      <c r="AN37" s="79"/>
      <c r="AO37" s="79"/>
      <c r="AP37" s="79"/>
      <c r="AQ37" s="80"/>
      <c r="AR37" s="78"/>
      <c r="AS37" s="79"/>
      <c r="AT37" s="80"/>
      <c r="AU37" s="81"/>
      <c r="AV37" s="81"/>
      <c r="AW37" s="82"/>
      <c r="AX37" s="82"/>
      <c r="AY37" s="83"/>
      <c r="AZ37" s="83"/>
      <c r="BA37" s="83"/>
      <c r="BB37" s="83"/>
      <c r="BC37" s="83"/>
      <c r="BD37" s="83"/>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39.9" hidden="false" customHeight="true" outlineLevel="0" collapsed="false">
      <c r="A38" s="41"/>
      <c r="B38" s="73" t="n">
        <f aca="false">B37+1</f>
        <v>27</v>
      </c>
      <c r="C38" s="74"/>
      <c r="D38" s="74"/>
      <c r="E38" s="75"/>
      <c r="F38" s="75"/>
      <c r="G38" s="76"/>
      <c r="H38" s="76"/>
      <c r="I38" s="76"/>
      <c r="J38" s="76"/>
      <c r="K38" s="76"/>
      <c r="L38" s="77"/>
      <c r="M38" s="77"/>
      <c r="N38" s="77"/>
      <c r="O38" s="77"/>
      <c r="P38" s="78"/>
      <c r="Q38" s="79"/>
      <c r="R38" s="79"/>
      <c r="S38" s="79"/>
      <c r="T38" s="79"/>
      <c r="U38" s="79"/>
      <c r="V38" s="80"/>
      <c r="W38" s="78"/>
      <c r="X38" s="79"/>
      <c r="Y38" s="79"/>
      <c r="Z38" s="79"/>
      <c r="AA38" s="79"/>
      <c r="AB38" s="79"/>
      <c r="AC38" s="80"/>
      <c r="AD38" s="78"/>
      <c r="AE38" s="79"/>
      <c r="AF38" s="79"/>
      <c r="AG38" s="79"/>
      <c r="AH38" s="79"/>
      <c r="AI38" s="79"/>
      <c r="AJ38" s="80"/>
      <c r="AK38" s="78"/>
      <c r="AL38" s="79"/>
      <c r="AM38" s="79"/>
      <c r="AN38" s="79"/>
      <c r="AO38" s="79"/>
      <c r="AP38" s="79"/>
      <c r="AQ38" s="80"/>
      <c r="AR38" s="78"/>
      <c r="AS38" s="79"/>
      <c r="AT38" s="80"/>
      <c r="AU38" s="81"/>
      <c r="AV38" s="81"/>
      <c r="AW38" s="82"/>
      <c r="AX38" s="82"/>
      <c r="AY38" s="83"/>
      <c r="AZ38" s="83"/>
      <c r="BA38" s="83"/>
      <c r="BB38" s="83"/>
      <c r="BC38" s="83"/>
      <c r="BD38" s="83"/>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39.9" hidden="false" customHeight="true" outlineLevel="0" collapsed="false">
      <c r="A39" s="41"/>
      <c r="B39" s="100" t="n">
        <f aca="false">B38+1</f>
        <v>28</v>
      </c>
      <c r="C39" s="101"/>
      <c r="D39" s="101"/>
      <c r="E39" s="102"/>
      <c r="F39" s="102"/>
      <c r="G39" s="103"/>
      <c r="H39" s="103"/>
      <c r="I39" s="103"/>
      <c r="J39" s="103"/>
      <c r="K39" s="103"/>
      <c r="L39" s="104"/>
      <c r="M39" s="104"/>
      <c r="N39" s="104"/>
      <c r="O39" s="104"/>
      <c r="P39" s="105"/>
      <c r="Q39" s="106"/>
      <c r="R39" s="106"/>
      <c r="S39" s="106"/>
      <c r="T39" s="106"/>
      <c r="U39" s="106"/>
      <c r="V39" s="107"/>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7"/>
      <c r="AU39" s="108"/>
      <c r="AV39" s="108"/>
      <c r="AW39" s="109"/>
      <c r="AX39" s="109"/>
      <c r="AY39" s="110"/>
      <c r="AZ39" s="110"/>
      <c r="BA39" s="110"/>
      <c r="BB39" s="110"/>
      <c r="BC39" s="110"/>
      <c r="BD39" s="11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20.25" hidden="false" customHeight="true" outlineLevel="0" collapsed="false">
      <c r="A40" s="41"/>
      <c r="B40" s="41"/>
      <c r="C40" s="111"/>
      <c r="D40" s="112"/>
      <c r="E40" s="113"/>
      <c r="F40" s="43"/>
      <c r="G40" s="43"/>
      <c r="H40" s="43"/>
      <c r="I40" s="43"/>
      <c r="J40" s="43"/>
      <c r="K40" s="43"/>
      <c r="L40" s="43"/>
      <c r="M40" s="43"/>
      <c r="N40" s="43"/>
      <c r="O40" s="43"/>
      <c r="P40" s="43"/>
      <c r="Q40" s="43"/>
      <c r="R40" s="43"/>
      <c r="S40" s="43"/>
      <c r="T40" s="43"/>
      <c r="U40" s="43"/>
      <c r="V40" s="43"/>
      <c r="W40" s="43"/>
      <c r="X40" s="43"/>
      <c r="Y40" s="43"/>
      <c r="Z40" s="43"/>
      <c r="AA40" s="43"/>
      <c r="AB40" s="43"/>
      <c r="AC40" s="114"/>
      <c r="AD40" s="43"/>
      <c r="AE40" s="43"/>
      <c r="AF40" s="43"/>
      <c r="AG40" s="43"/>
      <c r="AH40" s="43"/>
      <c r="AI40" s="43"/>
      <c r="AJ40" s="43"/>
      <c r="AK40" s="43"/>
      <c r="AL40" s="43"/>
      <c r="AM40" s="43"/>
      <c r="AN40" s="43"/>
      <c r="AO40" s="43"/>
      <c r="AP40" s="43"/>
      <c r="AQ40" s="43"/>
      <c r="AR40" s="43"/>
      <c r="AS40" s="43"/>
      <c r="AT40" s="43"/>
      <c r="AU40" s="43"/>
      <c r="AV40" s="41"/>
      <c r="AW40" s="41"/>
      <c r="AX40" s="41"/>
      <c r="AY40" s="41"/>
      <c r="AZ40" s="41"/>
      <c r="BA40" s="41"/>
      <c r="BB40" s="41"/>
      <c r="BC40" s="41"/>
      <c r="BD40" s="41"/>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20.25" hidden="false" customHeight="true" outlineLevel="0" collapsed="false">
      <c r="A41" s="41"/>
      <c r="B41" s="41"/>
      <c r="C41" s="111"/>
      <c r="D41" s="112"/>
      <c r="E41" s="113"/>
      <c r="F41" s="43"/>
      <c r="G41" s="43"/>
      <c r="H41" s="43"/>
      <c r="I41" s="43"/>
      <c r="J41" s="43"/>
      <c r="K41" s="43"/>
      <c r="L41" s="43"/>
      <c r="M41" s="43"/>
      <c r="N41" s="43"/>
      <c r="O41" s="43"/>
      <c r="P41" s="43"/>
      <c r="Q41" s="43"/>
      <c r="R41" s="43"/>
      <c r="S41" s="43"/>
      <c r="T41" s="43"/>
      <c r="U41" s="43"/>
      <c r="V41" s="43"/>
      <c r="W41" s="43"/>
      <c r="X41" s="43"/>
      <c r="Y41" s="43"/>
      <c r="Z41" s="43"/>
      <c r="AA41" s="43"/>
      <c r="AB41" s="43"/>
      <c r="AC41" s="114"/>
      <c r="AD41" s="43"/>
      <c r="AE41" s="43"/>
      <c r="AF41" s="43"/>
      <c r="AG41" s="43"/>
      <c r="AH41" s="43"/>
      <c r="AI41" s="43"/>
      <c r="AJ41" s="43"/>
      <c r="AK41" s="43"/>
      <c r="AL41" s="43"/>
      <c r="AM41" s="43"/>
      <c r="AN41" s="43"/>
      <c r="AO41" s="43"/>
      <c r="AP41" s="43"/>
      <c r="AQ41" s="43"/>
      <c r="AR41" s="43"/>
      <c r="AS41" s="43"/>
      <c r="AT41" s="43"/>
      <c r="AU41" s="43"/>
      <c r="AV41" s="41"/>
      <c r="AW41" s="41"/>
      <c r="AX41" s="41"/>
      <c r="AY41" s="41"/>
      <c r="AZ41" s="41"/>
      <c r="BA41" s="41"/>
      <c r="BB41" s="41"/>
      <c r="BC41" s="41"/>
      <c r="BD41" s="41"/>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s="9" customFormat="true" ht="24.9" hidden="false" customHeight="true" outlineLevel="0" collapsed="false">
      <c r="A42" s="115"/>
      <c r="B42" s="116" t="s">
        <v>31</v>
      </c>
      <c r="C42" s="117"/>
      <c r="D42" s="117"/>
      <c r="E42" s="115"/>
      <c r="F42" s="115"/>
      <c r="G42" s="115"/>
      <c r="H42" s="115"/>
      <c r="I42" s="115"/>
      <c r="J42" s="115"/>
      <c r="K42" s="115"/>
      <c r="L42" s="115"/>
      <c r="M42" s="115"/>
      <c r="N42" s="115"/>
      <c r="O42" s="115"/>
      <c r="P42" s="115"/>
      <c r="Q42" s="115"/>
      <c r="R42" s="115"/>
      <c r="S42" s="115"/>
      <c r="T42" s="115"/>
      <c r="U42" s="117"/>
      <c r="V42" s="115"/>
      <c r="W42" s="115"/>
      <c r="X42" s="115"/>
      <c r="Y42" s="115"/>
      <c r="Z42" s="115"/>
      <c r="AA42" s="115"/>
      <c r="AB42" s="115"/>
      <c r="AC42" s="115"/>
      <c r="AD42" s="115"/>
      <c r="AE42" s="115"/>
      <c r="AF42" s="115"/>
      <c r="AG42" s="115"/>
      <c r="AK42" s="118"/>
      <c r="AL42" s="119"/>
      <c r="AM42" s="119"/>
      <c r="AN42" s="115"/>
      <c r="AO42" s="115"/>
      <c r="AP42" s="115"/>
      <c r="AQ42" s="115"/>
      <c r="AR42" s="115"/>
      <c r="AS42" s="115"/>
      <c r="AT42" s="115"/>
      <c r="AU42" s="115"/>
      <c r="AV42" s="115"/>
      <c r="AW42" s="115"/>
      <c r="AX42" s="115"/>
      <c r="AY42" s="115"/>
      <c r="AZ42" s="115"/>
      <c r="BA42" s="115"/>
      <c r="BB42" s="115"/>
      <c r="BC42" s="115"/>
      <c r="BD42" s="115"/>
      <c r="BE42" s="115"/>
      <c r="BF42" s="119"/>
    </row>
    <row r="43" s="9" customFormat="true" ht="24.9" hidden="false" customHeight="true" outlineLevel="0" collapsed="false">
      <c r="A43" s="115"/>
      <c r="B43" s="116" t="s">
        <v>32</v>
      </c>
      <c r="C43" s="117"/>
      <c r="D43" s="117"/>
      <c r="E43" s="115"/>
      <c r="F43" s="115"/>
      <c r="G43" s="115"/>
      <c r="H43" s="115"/>
      <c r="I43" s="115"/>
      <c r="J43" s="115"/>
      <c r="K43" s="115"/>
      <c r="L43" s="115"/>
      <c r="M43" s="115"/>
      <c r="N43" s="115"/>
      <c r="O43" s="115"/>
      <c r="P43" s="115"/>
      <c r="Q43" s="115"/>
      <c r="R43" s="115"/>
      <c r="S43" s="115"/>
      <c r="T43" s="115"/>
      <c r="U43" s="117"/>
      <c r="V43" s="115"/>
      <c r="W43" s="115"/>
      <c r="X43" s="115"/>
      <c r="Y43" s="115"/>
      <c r="Z43" s="115"/>
      <c r="AA43" s="115"/>
      <c r="AB43" s="115"/>
      <c r="AC43" s="115"/>
      <c r="AD43" s="115"/>
      <c r="AE43" s="115"/>
      <c r="AF43" s="115"/>
      <c r="AG43" s="115"/>
      <c r="AK43" s="118"/>
      <c r="AL43" s="119"/>
      <c r="AM43" s="119"/>
      <c r="AN43" s="115"/>
      <c r="AO43" s="115"/>
      <c r="AP43" s="115"/>
      <c r="AQ43" s="115"/>
      <c r="AR43" s="115"/>
      <c r="AS43" s="115"/>
      <c r="AT43" s="115"/>
      <c r="AU43" s="115"/>
      <c r="AV43" s="115"/>
      <c r="AW43" s="115"/>
      <c r="AX43" s="115"/>
      <c r="AY43" s="115"/>
      <c r="AZ43" s="115"/>
      <c r="BA43" s="115"/>
      <c r="BB43" s="115"/>
      <c r="BC43" s="115"/>
      <c r="BD43" s="115"/>
      <c r="BE43" s="115"/>
      <c r="BF43" s="119"/>
    </row>
    <row r="44" s="9" customFormat="true" ht="24.9" hidden="false" customHeight="true" outlineLevel="0" collapsed="false">
      <c r="A44" s="1"/>
      <c r="B44" s="120" t="s">
        <v>33</v>
      </c>
      <c r="C44" s="118"/>
      <c r="D44" s="118"/>
      <c r="E44" s="118"/>
      <c r="F44" s="118"/>
      <c r="G44" s="118"/>
      <c r="H44" s="118"/>
      <c r="I44" s="118"/>
      <c r="J44" s="118"/>
      <c r="K44" s="118"/>
      <c r="L44" s="118"/>
      <c r="M44" s="118"/>
      <c r="N44" s="118"/>
      <c r="O44" s="118"/>
      <c r="P44" s="118"/>
      <c r="Q44" s="118"/>
      <c r="R44" s="118"/>
      <c r="S44" s="118"/>
      <c r="T44" s="118"/>
      <c r="U44" s="119"/>
      <c r="V44" s="119"/>
      <c r="W44" s="118"/>
      <c r="X44" s="118"/>
      <c r="Y44" s="118"/>
      <c r="Z44" s="118"/>
      <c r="AA44" s="118"/>
      <c r="AB44" s="118"/>
      <c r="AC44" s="118"/>
      <c r="AD44" s="118"/>
      <c r="AE44" s="118"/>
      <c r="AF44" s="118"/>
      <c r="AG44" s="118"/>
      <c r="AH44" s="118"/>
      <c r="AI44" s="118"/>
      <c r="AJ44" s="118"/>
      <c r="AK44" s="118"/>
      <c r="AL44" s="119"/>
      <c r="AM44" s="119"/>
      <c r="AN44" s="115"/>
      <c r="AO44" s="115"/>
      <c r="AP44" s="115"/>
      <c r="AQ44" s="115"/>
      <c r="AR44" s="115"/>
      <c r="AS44" s="115"/>
      <c r="AT44" s="115"/>
      <c r="AU44" s="115"/>
      <c r="AV44" s="115"/>
      <c r="AW44" s="115"/>
      <c r="AX44" s="115"/>
      <c r="AY44" s="115"/>
      <c r="AZ44" s="115"/>
      <c r="BA44" s="115"/>
      <c r="BB44" s="115"/>
      <c r="BC44" s="115"/>
      <c r="BD44" s="115"/>
      <c r="BE44" s="115"/>
      <c r="BF44" s="119"/>
    </row>
    <row r="45" s="9" customFormat="true" ht="24.9" hidden="false" customHeight="true" outlineLevel="0" collapsed="false">
      <c r="A45" s="1"/>
      <c r="B45" s="120" t="s">
        <v>34</v>
      </c>
      <c r="C45" s="0"/>
      <c r="D45" s="0"/>
      <c r="E45" s="0"/>
      <c r="F45" s="0"/>
      <c r="G45" s="0"/>
      <c r="H45" s="0"/>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9" customFormat="true" ht="24.9" hidden="false" customHeight="true" outlineLevel="0" collapsed="false">
      <c r="A46" s="1"/>
      <c r="B46" s="120" t="s">
        <v>35</v>
      </c>
      <c r="C46" s="0"/>
      <c r="D46" s="0"/>
      <c r="E46" s="0"/>
      <c r="F46" s="0"/>
      <c r="G46" s="0"/>
      <c r="H46" s="0"/>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9" customFormat="true" ht="24.9" hidden="false" customHeight="true" outlineLevel="0" collapsed="false">
      <c r="A47" s="1"/>
      <c r="B47" s="120" t="s">
        <v>36</v>
      </c>
      <c r="C47" s="0"/>
      <c r="D47" s="0"/>
      <c r="E47" s="0"/>
      <c r="F47" s="0"/>
      <c r="G47" s="0"/>
      <c r="H47" s="0"/>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9" customFormat="true" ht="24.9" hidden="false" customHeight="true" outlineLevel="0" collapsed="false">
      <c r="A48" s="1"/>
      <c r="B48" s="120" t="s">
        <v>37</v>
      </c>
      <c r="C48" s="0"/>
      <c r="D48" s="0"/>
      <c r="E48" s="0"/>
      <c r="F48" s="0"/>
      <c r="G48" s="0"/>
      <c r="H48" s="0"/>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9" customFormat="true" ht="24.9" hidden="false" customHeight="true" outlineLevel="0" collapsed="false">
      <c r="A49" s="1"/>
      <c r="B49" s="0"/>
      <c r="C49" s="0"/>
      <c r="D49" s="0"/>
      <c r="E49" s="0"/>
      <c r="F49" s="0"/>
      <c r="G49" s="0"/>
      <c r="H49" s="0"/>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9" customFormat="true" ht="24.9" hidden="false" customHeight="true" outlineLevel="0" collapsed="false">
      <c r="A50" s="1"/>
      <c r="B50" s="0"/>
      <c r="C50" s="121" t="s">
        <v>38</v>
      </c>
      <c r="D50" s="122" t="s">
        <v>39</v>
      </c>
      <c r="E50" s="122"/>
      <c r="F50" s="122"/>
      <c r="G50" s="122"/>
      <c r="H50" s="122"/>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9" customFormat="true" ht="24.9" hidden="false" customHeight="true" outlineLevel="0" collapsed="false">
      <c r="A51" s="1"/>
      <c r="B51" s="0"/>
      <c r="C51" s="123" t="s">
        <v>40</v>
      </c>
      <c r="D51" s="122" t="s">
        <v>41</v>
      </c>
      <c r="E51" s="122"/>
      <c r="F51" s="122"/>
      <c r="G51" s="122"/>
      <c r="H51" s="12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9" customFormat="true" ht="24.9" hidden="false" customHeight="true" outlineLevel="0" collapsed="false">
      <c r="A52" s="1"/>
      <c r="B52" s="0"/>
      <c r="C52" s="123" t="s">
        <v>42</v>
      </c>
      <c r="D52" s="122" t="s">
        <v>43</v>
      </c>
      <c r="E52" s="122"/>
      <c r="F52" s="122"/>
      <c r="G52" s="122"/>
      <c r="H52" s="122"/>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9" customFormat="true" ht="24.9" hidden="false" customHeight="true" outlineLevel="0" collapsed="false">
      <c r="A53" s="1"/>
      <c r="B53" s="0"/>
      <c r="C53" s="123" t="s">
        <v>44</v>
      </c>
      <c r="D53" s="122" t="s">
        <v>45</v>
      </c>
      <c r="E53" s="122"/>
      <c r="F53" s="122"/>
      <c r="G53" s="122"/>
      <c r="H53" s="122"/>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9" customFormat="true" ht="24.9" hidden="false" customHeight="true" outlineLevel="0" collapsed="false">
      <c r="A54" s="1"/>
      <c r="B54" s="0"/>
      <c r="C54" s="123" t="s">
        <v>46</v>
      </c>
      <c r="D54" s="122" t="s">
        <v>47</v>
      </c>
      <c r="E54" s="122"/>
      <c r="F54" s="122"/>
      <c r="G54" s="122"/>
      <c r="H54" s="122"/>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9" customFormat="true" ht="24.9" hidden="false" customHeight="true" outlineLevel="0" collapsed="false">
      <c r="A55" s="1"/>
      <c r="B55" s="0"/>
      <c r="C55" s="0"/>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9" customFormat="true" ht="24.9" hidden="false" customHeight="true" outlineLevel="0" collapsed="false">
      <c r="A56" s="1"/>
      <c r="B56" s="0"/>
      <c r="C56" s="120" t="s">
        <v>48</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9" customFormat="true" ht="24.9" hidden="false" customHeight="true" outlineLevel="0" collapsed="false">
      <c r="A57" s="1"/>
      <c r="B57" s="0"/>
      <c r="C57" s="120" t="s">
        <v>49</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9" customFormat="true" ht="24.9" hidden="false" customHeight="true" outlineLevel="0" collapsed="false">
      <c r="A58" s="1"/>
      <c r="B58" s="0"/>
      <c r="C58" s="120" t="s">
        <v>50</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9" customFormat="true" ht="24.9" hidden="false" customHeight="true" outlineLevel="0" collapsed="false">
      <c r="A59" s="1"/>
      <c r="B59" s="0"/>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9" customFormat="true" ht="24.9" hidden="false" customHeight="true" outlineLevel="0" collapsed="false">
      <c r="A60" s="1"/>
      <c r="B60" s="120" t="s">
        <v>51</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9" customFormat="true" ht="24.9" hidden="false" customHeight="true" outlineLevel="0" collapsed="false">
      <c r="A61" s="1"/>
      <c r="B61" s="120" t="s">
        <v>52</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9" customFormat="true" ht="24.9" hidden="false" customHeight="true" outlineLevel="0" collapsed="false">
      <c r="A62" s="1"/>
      <c r="B62" s="120" t="s">
        <v>53</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9" customFormat="true" ht="24.9" hidden="false" customHeight="true" outlineLevel="0" collapsed="false">
      <c r="A63" s="1"/>
      <c r="B63" s="120" t="s">
        <v>54</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9" customFormat="true" ht="24.9" hidden="false" customHeight="true" outlineLevel="0" collapsed="false">
      <c r="A64" s="1"/>
      <c r="B64" s="120" t="s">
        <v>55</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9" customFormat="true" ht="24.9" hidden="false" customHeight="true" outlineLevel="0" collapsed="false">
      <c r="A65" s="1"/>
      <c r="B65" s="120" t="s">
        <v>56</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9" customFormat="true" ht="24.9" hidden="false" customHeight="true" outlineLevel="0" collapsed="false">
      <c r="A66" s="1"/>
      <c r="B66" s="120" t="s">
        <v>57</v>
      </c>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row>
    <row r="67" s="9" customFormat="true" ht="24.9" hidden="false" customHeight="true" outlineLevel="0" collapsed="false">
      <c r="A67" s="1"/>
      <c r="B67" s="120" t="s">
        <v>58</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row>
    <row r="68" s="9" customFormat="true" ht="24.9" hidden="false" customHeight="true" outlineLevel="0" collapsed="false">
      <c r="A68" s="1"/>
      <c r="B68" s="120" t="s">
        <v>59</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row>
    <row r="69" s="9" customFormat="true" ht="24.9" hidden="false" customHeight="true" outlineLevel="0" collapsed="false">
      <c r="A69" s="1"/>
      <c r="B69" s="120" t="s">
        <v>60</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row>
    <row r="70" s="9" customFormat="true" ht="24.9" hidden="false" customHeight="true" outlineLevel="0" collapsed="false">
      <c r="A70" s="1"/>
      <c r="B70" s="120" t="s">
        <v>61</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row>
    <row r="71" s="9" customFormat="true" ht="24.9" hidden="false" customHeight="true" outlineLevel="0" collapsed="false">
      <c r="A71" s="1"/>
      <c r="B71" s="120" t="s">
        <v>62</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customFormat="false" ht="24.9" hidden="false" customHeight="true" outlineLevel="0" collapsed="false">
      <c r="B72" s="124" t="s">
        <v>63</v>
      </c>
    </row>
    <row r="73" customFormat="false" ht="24.9" hidden="false" customHeight="true" outlineLevel="0" collapsed="false">
      <c r="B73" s="124" t="s">
        <v>64</v>
      </c>
    </row>
    <row r="74" customFormat="false" ht="24.9" hidden="false" customHeight="true" outlineLevel="0" collapsed="false">
      <c r="B74" s="120" t="s">
        <v>65</v>
      </c>
    </row>
  </sheetData>
  <mergeCells count="154">
    <mergeCell ref="AM1:BA1"/>
    <mergeCell ref="U2:V2"/>
    <mergeCell ref="X2:Y2"/>
    <mergeCell ref="AB2:AC2"/>
    <mergeCell ref="AM2:BA2"/>
    <mergeCell ref="AZ3:BC3"/>
    <mergeCell ref="AZ4:BC4"/>
    <mergeCell ref="AV5:AW5"/>
    <mergeCell ref="AZ5:BA5"/>
    <mergeCell ref="B7:B11"/>
    <mergeCell ref="C7:D11"/>
    <mergeCell ref="E7:F11"/>
    <mergeCell ref="G7:K11"/>
    <mergeCell ref="L7:O11"/>
    <mergeCell ref="P7:AT7"/>
    <mergeCell ref="AU7:AV11"/>
    <mergeCell ref="AW7:AX11"/>
    <mergeCell ref="AY7:BD11"/>
    <mergeCell ref="P8:V8"/>
    <mergeCell ref="W8:AC8"/>
    <mergeCell ref="AD8:AJ8"/>
    <mergeCell ref="AK8:AQ8"/>
    <mergeCell ref="AR8:AT8"/>
    <mergeCell ref="C12:D12"/>
    <mergeCell ref="E12:F12"/>
    <mergeCell ref="G12:K12"/>
    <mergeCell ref="L12:O12"/>
    <mergeCell ref="AU12:AV12"/>
    <mergeCell ref="AW12:AX12"/>
    <mergeCell ref="AY12:BD12"/>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D50:H50"/>
    <mergeCell ref="D51:H51"/>
    <mergeCell ref="D52:H52"/>
    <mergeCell ref="D53:H53"/>
    <mergeCell ref="D54:H54"/>
  </mergeCells>
  <conditionalFormatting sqref="AU12:AX39">
    <cfRule type="expression" priority="2" aboveAverage="0" equalAverage="0" bottom="0" percent="0" rank="0" text="" dxfId="0">
      <formula>INDIRECT(ADDRESS(ROW(),COLUMN()))=TRUNC(INDIRECT(ADDRESS(ROW(),COLUMN())))</formula>
    </cfRule>
  </conditionalFormatting>
  <dataValidations count="4">
    <dataValidation allowBlank="true" operator="equal" showDropDown="false" showErrorMessage="false" showInputMessage="true" sqref="AM1:BA1" type="none">
      <formula1>0</formula1>
      <formula2>0</formula2>
    </dataValidation>
    <dataValidation allowBlank="true" operator="equal" showDropDown="false" showErrorMessage="true" showInputMessage="true" sqref="AZ3" type="list">
      <formula1>"４週,暦月"</formula1>
      <formula2>0</formula2>
    </dataValidation>
    <dataValidation allowBlank="true" operator="equal" showDropDown="false" showErrorMessage="true" showInputMessage="true" sqref="AZ4" type="list">
      <formula1>"予定,実績,予定・実績"</formula1>
      <formula2>0</formula2>
    </dataValidation>
    <dataValidation allowBlank="true" error="入力可能範囲　32～40" operator="between" showDropDown="false" showErrorMessage="true" showInputMessage="true" sqref="AV5" type="decimal">
      <formula1>32</formula1>
      <formula2>40</formula2>
    </dataValidation>
  </dataValidations>
  <printOptions headings="false" gridLines="false" gridLinesSet="true" horizontalCentered="true" verticalCentered="false"/>
  <pageMargins left="0.236111111111111" right="0.236111111111111" top="0.236111111111111" bottom="0.275694444444444"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LibreOffice/5.1.5.2$Linux_X86_64 LibreOffice_project/7a864d8825610a8c07cfc3bc01dd4fce6a9447e5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2020-01-14T23:44:41Z</dcterms:created>
  <dc:creator>MRI</dc:creator>
  <dc:description/>
  <dc:language>en-US</dc:language>
  <cp:lastModifiedBy>介護保険課</cp:lastModifiedBy>
  <cp:lastPrinted>2021-07-15T02:10:31Z</cp:lastPrinted>
  <dcterms:modified xsi:type="dcterms:W3CDTF">2024-08-21T01:19:30Z</dcterms:modified>
  <cp:revision>0</cp:revision>
  <dc:subject/>
  <dc:title/>
</cp:coreProperties>
</file>