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AT8" i="4" s="1"/>
  <c r="R6" i="5"/>
  <c r="AL8" i="4" s="1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P10" i="4"/>
  <c r="I10" i="4"/>
  <c r="BB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<sst xmlns="http://schemas.openxmlformats.org/spreadsheetml/2006/main" count="308" uniqueCount="110">
  <si>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</si>
  <si>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</si>
  <si>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</si>
  <si>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</si>
  <si>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</si>
  <si>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</si>
  <si>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</si>
  <si>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</si>
  <si>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</si>
  <si>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</si>
  <si>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</si>
  <si>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</si>
  <si>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</si>
  <si>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</si>
  <si>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</si>
  <si>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</si>
  <si>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</si>
  <si>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</si>
  <si>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</si>
  <si>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</si>
  <si>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</si>
  <si>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</si>
  <si>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</si>
  <si>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</si>
  <si>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</si>
  <si>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</si>
  <si>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</si>
  <si>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</si>
  <si>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</si>
  <si>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</si>
  <si>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</si>
  <si>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</si>
  <si>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</si>
  <si>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</si>
  <si>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</si>
  <si>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</si>
  <si>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</si>
  <si>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</si>
  <si>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</si>
  <si>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</si>
  <si>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</si>
  <si>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</si>
  <si>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</si>
  <si>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</si>
  <si>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</si>
  <si>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</si>
  <si>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</si>
  <si>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</si>
  <si>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</si>
  <si>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</si>
  <si>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</si>
  <si>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</si>
  <si>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</si>
  <si>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</si>
  <si>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</si>
  <si>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</si>
  <si>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</si>
  <si>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</si>
  <si>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</si>
  <si>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</si>
  <si>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</si>
  <si>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</si>
  <si>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</si>
  <si>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</si>
  <si>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</si>
  <si>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</si>
  <si>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</si>
  <si>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</si>
  <si>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</si>
  <si>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</si>
  <si>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</si>
  <si>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</si>
  <si>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</si>
  <si>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</si>
  <si>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</si>
  <si>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</si>
  <si>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</si>
  <si>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</si>
  <si>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</si>
  <si>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</si>
  <si>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</si>
  <si>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</si>
  <si>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</si>
  <si>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</si>
  <si>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</si>
  <si>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</si>
  <si>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</si>
  <si>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</si>
  <si>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</si>
  <si>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</si>
  <si>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</si>
  <si>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</si>
  <si>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</si>
  <si>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</si>
  <si>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</si>
  <si>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</si>
  <si>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草津市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</si>
  <si>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</si>
  <si>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</si>
  <si>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</si>
  <si>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</si>
  <si>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</si>
  <si>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</si>
  <si>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</si>
  <si>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</si>
  <si>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</si>
  <si>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</si>
  <si>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農業集落排水事業としての下水道事業を、昭和61年度より着工し、平成元年度～平成9年度にかけ、6地区の処理場を順次、供用開始してまいりました。
　近年、各処理場の設備を中心に老朽化が進行し、維持管理費が増加傾向にあることや、初期投資の企業債償還も重なり、厳しい経営状況にあります。老朽化への対応、高度処理の一部未対応などの問題解消、および経済性の観点から、公共下水道への接続を予定しています。
　効率的な運営のため、現行施設の維持と、公共下水道への接続を進めてまいります。</t>
    <rPh sb="1" eb="3">
      <t>ノウギョウ</t>
    </rPh>
    <rPh sb="3" eb="5">
      <t>シュウラク</t>
    </rPh>
    <rPh sb="5" eb="7">
      <t>ハイスイ</t>
    </rPh>
    <rPh sb="7" eb="9">
      <t>ジギョウ</t>
    </rPh>
    <rPh sb="13" eb="15">
      <t>ゲスイ</t>
    </rPh>
    <rPh sb="15" eb="16">
      <t>ドウ</t>
    </rPh>
    <rPh sb="16" eb="18">
      <t>ジギョウ</t>
    </rPh>
    <rPh sb="20" eb="22">
      <t>ショウワ</t>
    </rPh>
    <rPh sb="24" eb="26">
      <t>ネンド</t>
    </rPh>
    <rPh sb="28" eb="30">
      <t>チャッコウ</t>
    </rPh>
    <rPh sb="32" eb="34">
      <t>ヘイセイ</t>
    </rPh>
    <rPh sb="34" eb="35">
      <t>モト</t>
    </rPh>
    <rPh sb="35" eb="37">
      <t>ネンド</t>
    </rPh>
    <rPh sb="38" eb="40">
      <t>ヘイセイ</t>
    </rPh>
    <rPh sb="41" eb="43">
      <t>ネンド</t>
    </rPh>
    <rPh sb="48" eb="50">
      <t>チク</t>
    </rPh>
    <rPh sb="51" eb="53">
      <t>ショリ</t>
    </rPh>
    <rPh sb="53" eb="54">
      <t>ジョウ</t>
    </rPh>
    <rPh sb="55" eb="57">
      <t>ジュンジ</t>
    </rPh>
    <rPh sb="58" eb="60">
      <t>キョウヨウ</t>
    </rPh>
    <rPh sb="60" eb="62">
      <t>カイシ</t>
    </rPh>
    <rPh sb="73" eb="75">
      <t>キンネン</t>
    </rPh>
    <rPh sb="76" eb="77">
      <t>カク</t>
    </rPh>
    <rPh sb="77" eb="79">
      <t>ショリ</t>
    </rPh>
    <rPh sb="79" eb="80">
      <t>ジョウ</t>
    </rPh>
    <rPh sb="81" eb="83">
      <t>セツビ</t>
    </rPh>
    <rPh sb="84" eb="86">
      <t>チュウシン</t>
    </rPh>
    <rPh sb="87" eb="90">
      <t>ロウキュウカ</t>
    </rPh>
    <rPh sb="91" eb="93">
      <t>シンコウ</t>
    </rPh>
    <rPh sb="95" eb="97">
      <t>イジ</t>
    </rPh>
    <rPh sb="97" eb="100">
      <t>カンリヒ</t>
    </rPh>
    <rPh sb="101" eb="103">
      <t>ゾウカ</t>
    </rPh>
    <rPh sb="103" eb="105">
      <t>ケイコウ</t>
    </rPh>
    <rPh sb="112" eb="114">
      <t>ショキ</t>
    </rPh>
    <rPh sb="114" eb="116">
      <t>トウシ</t>
    </rPh>
    <rPh sb="117" eb="119">
      <t>キギョウ</t>
    </rPh>
    <rPh sb="119" eb="120">
      <t>サイ</t>
    </rPh>
    <rPh sb="120" eb="122">
      <t>ショウカン</t>
    </rPh>
    <rPh sb="123" eb="124">
      <t>カサ</t>
    </rPh>
    <rPh sb="127" eb="128">
      <t>キビ</t>
    </rPh>
    <rPh sb="130" eb="132">
      <t>ケイエイ</t>
    </rPh>
    <rPh sb="132" eb="134">
      <t>ジョウキョウ</t>
    </rPh>
    <rPh sb="140" eb="143">
      <t>ロウキュウカ</t>
    </rPh>
    <rPh sb="145" eb="147">
      <t>タイオウ</t>
    </rPh>
    <rPh sb="148" eb="150">
      <t>コウド</t>
    </rPh>
    <rPh sb="150" eb="152">
      <t>ショリ</t>
    </rPh>
    <rPh sb="153" eb="155">
      <t>イチブ</t>
    </rPh>
    <rPh sb="155" eb="158">
      <t>ミタイオウ</t>
    </rPh>
    <rPh sb="161" eb="163">
      <t>モンダイ</t>
    </rPh>
    <rPh sb="163" eb="165">
      <t>カイショウ</t>
    </rPh>
    <rPh sb="169" eb="171">
      <t>ケイザイ</t>
    </rPh>
    <rPh sb="171" eb="172">
      <t>セイ</t>
    </rPh>
    <rPh sb="173" eb="175">
      <t>カンテン</t>
    </rPh>
    <rPh sb="178" eb="180">
      <t>コウキョウ</t>
    </rPh>
    <rPh sb="180" eb="182">
      <t>ゲスイ</t>
    </rPh>
    <rPh sb="182" eb="183">
      <t>ドウ</t>
    </rPh>
    <rPh sb="185" eb="187">
      <t>セツゾク</t>
    </rPh>
    <rPh sb="188" eb="190">
      <t>ヨテイ</t>
    </rPh>
    <rPh sb="198" eb="201">
      <t>コウリツテキ</t>
    </rPh>
    <rPh sb="202" eb="204">
      <t>ウンエイ</t>
    </rPh>
    <rPh sb="208" eb="210">
      <t>ゲンコウ</t>
    </rPh>
    <rPh sb="210" eb="212">
      <t>シセツ</t>
    </rPh>
    <rPh sb="213" eb="215">
      <t>イジ</t>
    </rPh>
    <rPh sb="217" eb="219">
      <t>コウキョウ</t>
    </rPh>
    <rPh sb="219" eb="221">
      <t>ゲスイ</t>
    </rPh>
    <rPh sb="221" eb="222">
      <t>ドウ</t>
    </rPh>
    <rPh sb="224" eb="226">
      <t>セツゾク</t>
    </rPh>
    <rPh sb="227" eb="228">
      <t>スス</t>
    </rPh>
    <phoneticPr fontId="4"/>
  </si>
  <si>
    <t xml:space="preserve">　本市の下水道事業は、平成26年度より地方公営企業法を適用したことにより、H26のみとなっています。
①②単年度の経常的な収支の損益をあらわす、経常収支比率は、100％を下回っている状況であり、欠損が発生しており、赤字経営となっている現状です。
③短期的な債務に対する支払い能力を表す流動比率は、100％を大きく下回り、当該年度の収入で運営している状況で、厳しい資金状況となっています。今後も、この状況が当面続くことが見込まれます。
④事業規模比率に対する企業債残高は、類似団体平均を下回るものの、建設投資を行った企業債残高が大きくなっています。
⑤費用に対し下水道使用料収入の割合を示す、経費回収率は、100％を下回る状況となっており、繰出基準に基づく一般会計繰入金の他、一般会計の補助金収入で賄っている状況となっています。
⑥有収水量１㎥あたりの費用をあらわす汚水処理原価は、ほぼ類似団体平均となっています。
⑦⑧施設利用率、水洗化率は、類似団体の平均を上回っており、管路を含めた施設の効率的な利用が出来ている状況です。
</t>
    <rPh sb="74" eb="76">
      <t>シュウシ</t>
    </rPh>
    <rPh sb="76" eb="78">
      <t>ヒリツ</t>
    </rPh>
    <rPh sb="85" eb="87">
      <t>シタマワ</t>
    </rPh>
    <rPh sb="91" eb="93">
      <t>ジョウキョウ</t>
    </rPh>
    <rPh sb="97" eb="99">
      <t>ケッソン</t>
    </rPh>
    <rPh sb="100" eb="102">
      <t>ハッセイ</t>
    </rPh>
    <rPh sb="107" eb="109">
      <t>アカジ</t>
    </rPh>
    <rPh sb="109" eb="111">
      <t>ケイエイ</t>
    </rPh>
    <rPh sb="117" eb="119">
      <t>ゲンジョウ</t>
    </rPh>
    <rPh sb="124" eb="127">
      <t>タンキテキ</t>
    </rPh>
    <rPh sb="128" eb="130">
      <t>サイム</t>
    </rPh>
    <rPh sb="131" eb="132">
      <t>タイ</t>
    </rPh>
    <rPh sb="134" eb="136">
      <t>シハラ</t>
    </rPh>
    <rPh sb="137" eb="139">
      <t>ノウリョク</t>
    </rPh>
    <rPh sb="140" eb="141">
      <t>アラワ</t>
    </rPh>
    <rPh sb="142" eb="144">
      <t>リュウドウ</t>
    </rPh>
    <rPh sb="144" eb="146">
      <t>ヒリツ</t>
    </rPh>
    <rPh sb="153" eb="154">
      <t>オオ</t>
    </rPh>
    <rPh sb="156" eb="158">
      <t>シタマワ</t>
    </rPh>
    <rPh sb="160" eb="162">
      <t>トウガイ</t>
    </rPh>
    <rPh sb="162" eb="163">
      <t>ネン</t>
    </rPh>
    <rPh sb="163" eb="164">
      <t>ド</t>
    </rPh>
    <rPh sb="165" eb="167">
      <t>シュウニュウ</t>
    </rPh>
    <rPh sb="168" eb="170">
      <t>ウンエイ</t>
    </rPh>
    <rPh sb="174" eb="176">
      <t>ジョウキョウ</t>
    </rPh>
    <rPh sb="178" eb="179">
      <t>キビ</t>
    </rPh>
    <rPh sb="181" eb="183">
      <t>シキン</t>
    </rPh>
    <rPh sb="183" eb="185">
      <t>ジョウキョウ</t>
    </rPh>
    <rPh sb="225" eb="226">
      <t>タイ</t>
    </rPh>
    <rPh sb="235" eb="237">
      <t>ルイジ</t>
    </rPh>
    <rPh sb="237" eb="239">
      <t>ダンタイ</t>
    </rPh>
    <rPh sb="239" eb="241">
      <t>ヘイキン</t>
    </rPh>
    <rPh sb="242" eb="244">
      <t>シタマワ</t>
    </rPh>
    <rPh sb="249" eb="251">
      <t>ケンセツ</t>
    </rPh>
    <rPh sb="251" eb="253">
      <t>トウシ</t>
    </rPh>
    <rPh sb="254" eb="255">
      <t>オコナ</t>
    </rPh>
    <rPh sb="257" eb="259">
      <t>キギョウ</t>
    </rPh>
    <rPh sb="259" eb="260">
      <t>サイ</t>
    </rPh>
    <rPh sb="260" eb="262">
      <t>ザンダカ</t>
    </rPh>
    <rPh sb="263" eb="264">
      <t>オオ</t>
    </rPh>
    <rPh sb="275" eb="277">
      <t>ヒヨウ</t>
    </rPh>
    <rPh sb="278" eb="279">
      <t>タイ</t>
    </rPh>
    <rPh sb="280" eb="282">
      <t>ゲスイ</t>
    </rPh>
    <rPh sb="282" eb="283">
      <t>ドウ</t>
    </rPh>
    <rPh sb="283" eb="285">
      <t>シヨウ</t>
    </rPh>
    <rPh sb="285" eb="286">
      <t>リョウ</t>
    </rPh>
    <rPh sb="286" eb="288">
      <t>シュウニュウ</t>
    </rPh>
    <rPh sb="289" eb="291">
      <t>ワリアイ</t>
    </rPh>
    <rPh sb="292" eb="293">
      <t>シメ</t>
    </rPh>
    <rPh sb="295" eb="297">
      <t>ケイヒ</t>
    </rPh>
    <rPh sb="297" eb="299">
      <t>カイシュウ</t>
    </rPh>
    <rPh sb="299" eb="300">
      <t>リツ</t>
    </rPh>
    <rPh sb="307" eb="309">
      <t>シタマワ</t>
    </rPh>
    <rPh sb="310" eb="312">
      <t>ジョウキョウ</t>
    </rPh>
    <rPh sb="319" eb="320">
      <t>ク</t>
    </rPh>
    <rPh sb="320" eb="321">
      <t>ダ</t>
    </rPh>
    <rPh sb="321" eb="323">
      <t>キジュン</t>
    </rPh>
    <rPh sb="324" eb="325">
      <t>モト</t>
    </rPh>
    <rPh sb="327" eb="329">
      <t>イッパン</t>
    </rPh>
    <rPh sb="329" eb="331">
      <t>カイケイ</t>
    </rPh>
    <rPh sb="331" eb="333">
      <t>クリイレ</t>
    </rPh>
    <rPh sb="333" eb="334">
      <t>キン</t>
    </rPh>
    <rPh sb="335" eb="336">
      <t>ホカ</t>
    </rPh>
    <rPh sb="337" eb="339">
      <t>イッパン</t>
    </rPh>
    <rPh sb="339" eb="341">
      <t>カイケイ</t>
    </rPh>
    <rPh sb="342" eb="345">
      <t>ホジョキン</t>
    </rPh>
    <rPh sb="345" eb="347">
      <t>シュウニュウ</t>
    </rPh>
    <rPh sb="348" eb="349">
      <t>マカナ</t>
    </rPh>
    <rPh sb="353" eb="355">
      <t>ジョウキョウ</t>
    </rPh>
    <rPh sb="365" eb="366">
      <t>ユウ</t>
    </rPh>
    <rPh sb="366" eb="367">
      <t>シュウ</t>
    </rPh>
    <rPh sb="367" eb="369">
      <t>スイリョウ</t>
    </rPh>
    <rPh sb="375" eb="377">
      <t>ヒヨウ</t>
    </rPh>
    <rPh sb="382" eb="384">
      <t>オスイ</t>
    </rPh>
    <rPh sb="384" eb="386">
      <t>ショリ</t>
    </rPh>
    <rPh sb="386" eb="388">
      <t>ゲンカ</t>
    </rPh>
    <rPh sb="392" eb="394">
      <t>ルイジ</t>
    </rPh>
    <rPh sb="394" eb="396">
      <t>ダンタイ</t>
    </rPh>
    <rPh sb="396" eb="398">
      <t>ヘイキン</t>
    </rPh>
    <rPh sb="409" eb="411">
      <t>シセツ</t>
    </rPh>
    <rPh sb="411" eb="414">
      <t>リヨウリツ</t>
    </rPh>
    <rPh sb="415" eb="418">
      <t>スイセンカ</t>
    </rPh>
    <rPh sb="418" eb="419">
      <t>リツ</t>
    </rPh>
    <rPh sb="421" eb="423">
      <t>ルイジ</t>
    </rPh>
    <rPh sb="423" eb="425">
      <t>ダンタイ</t>
    </rPh>
    <rPh sb="426" eb="428">
      <t>ヘイキン</t>
    </rPh>
    <rPh sb="429" eb="431">
      <t>ウワマワ</t>
    </rPh>
    <rPh sb="436" eb="437">
      <t>カン</t>
    </rPh>
    <rPh sb="437" eb="438">
      <t>ロ</t>
    </rPh>
    <rPh sb="439" eb="440">
      <t>フク</t>
    </rPh>
    <rPh sb="442" eb="444">
      <t>シセツ</t>
    </rPh>
    <rPh sb="445" eb="448">
      <t>コウリツテキ</t>
    </rPh>
    <rPh sb="449" eb="451">
      <t>リヨウ</t>
    </rPh>
    <rPh sb="452" eb="454">
      <t>デキ</t>
    </rPh>
    <rPh sb="457" eb="459">
      <t>ジョウキョウ</t>
    </rPh>
    <phoneticPr fontId="4"/>
  </si>
  <si>
    <t xml:space="preserve">①施設全体の減価償却の状況が、平均を大きく下回っているのは、H26より法適用へ移行した際に、資産価値を経過年数分減じて評価し計上しているため、減価償却累計額が少ないことが要因と考えられます。
②③管渠は供用開始してから、古い管で26年となっており、経年化した管はなく、当該年度で改善した管はありません。
</t>
    <rPh sb="56" eb="57">
      <t>ゲン</t>
    </rPh>
    <rPh sb="76" eb="77">
      <t>ケイ</t>
    </rPh>
    <rPh sb="98" eb="99">
      <t>カン</t>
    </rPh>
    <rPh sb="99" eb="100">
      <t>キョ</t>
    </rPh>
    <rPh sb="101" eb="103">
      <t>キョウヨウ</t>
    </rPh>
    <rPh sb="103" eb="105">
      <t>カイシ</t>
    </rPh>
    <rPh sb="110" eb="111">
      <t>フル</t>
    </rPh>
    <rPh sb="112" eb="113">
      <t>カン</t>
    </rPh>
    <rPh sb="116" eb="117">
      <t>ネン</t>
    </rPh>
    <rPh sb="124" eb="127">
      <t>ケイネンカ</t>
    </rPh>
    <rPh sb="129" eb="130">
      <t>カン</t>
    </rPh>
    <rPh sb="134" eb="136">
      <t>トウガイ</t>
    </rPh>
    <rPh sb="136" eb="138">
      <t>ネンド</t>
    </rPh>
    <rPh sb="139" eb="141">
      <t>カイゼン</t>
    </rPh>
    <rPh sb="143" eb="144">
      <t>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</si>
</sst>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16032"/>
        <c:axId val="2831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6032"/>
        <c:axId val="28317952"/>
      </c:lineChart>
      <c:dateAx>
        <c:axId val="2831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317952"/>
        <c:crosses val="autoZero"/>
        <c:auto val="1"/>
        <c:lblOffset val="100"/>
        <c:baseTimeUnit val="years"/>
      </c:dateAx>
      <c:valAx>
        <c:axId val="2831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31603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94560"/>
        <c:axId val="11459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4560"/>
        <c:axId val="114596480"/>
      </c:lineChart>
      <c:dateAx>
        <c:axId val="11459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596480"/>
        <c:crosses val="autoZero"/>
        <c:auto val="1"/>
        <c:lblOffset val="100"/>
        <c:baseTimeUnit val="years"/>
      </c:dateAx>
      <c:valAx>
        <c:axId val="11459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59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97280"/>
        <c:axId val="11489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97280"/>
        <c:axId val="114899200"/>
      </c:lineChart>
      <c:dateAx>
        <c:axId val="11489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899200"/>
        <c:crosses val="autoZero"/>
        <c:auto val="1"/>
        <c:lblOffset val="100"/>
        <c:baseTimeUnit val="years"/>
      </c:dateAx>
      <c:valAx>
        <c:axId val="11489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89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89376"/>
        <c:axId val="2839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89376"/>
        <c:axId val="28391296"/>
      </c:lineChart>
      <c:dateAx>
        <c:axId val="2838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391296"/>
        <c:crosses val="autoZero"/>
        <c:auto val="1"/>
        <c:lblOffset val="100"/>
        <c:baseTimeUnit val="years"/>
      </c:dateAx>
      <c:valAx>
        <c:axId val="2839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38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4.5599999999999996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06944"/>
        <c:axId val="10631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06944"/>
        <c:axId val="106313216"/>
      </c:lineChart>
      <c:dateAx>
        <c:axId val="10630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13216"/>
        <c:crosses val="autoZero"/>
        <c:auto val="1"/>
        <c:lblOffset val="100"/>
        <c:baseTimeUnit val="years"/>
      </c:dateAx>
      <c:valAx>
        <c:axId val="10631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0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47520"/>
        <c:axId val="10634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47520"/>
        <c:axId val="106349696"/>
      </c:lineChart>
      <c:dateAx>
        <c:axId val="10634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49696"/>
        <c:crosses val="autoZero"/>
        <c:auto val="1"/>
        <c:lblOffset val="100"/>
        <c:baseTimeUnit val="years"/>
      </c:dateAx>
      <c:valAx>
        <c:axId val="10634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4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31872"/>
        <c:axId val="10723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31872"/>
        <c:axId val="107238144"/>
      </c:lineChart>
      <c:dateAx>
        <c:axId val="10723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238144"/>
        <c:crosses val="autoZero"/>
        <c:auto val="1"/>
        <c:lblOffset val="100"/>
        <c:baseTimeUnit val="years"/>
      </c:dateAx>
      <c:valAx>
        <c:axId val="10723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3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51968"/>
        <c:axId val="10726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51968"/>
        <c:axId val="107266432"/>
      </c:lineChart>
      <c:dateAx>
        <c:axId val="10725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266432"/>
        <c:crosses val="autoZero"/>
        <c:auto val="1"/>
        <c:lblOffset val="100"/>
        <c:baseTimeUnit val="years"/>
      </c:dateAx>
      <c:valAx>
        <c:axId val="10726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5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697.47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31872"/>
        <c:axId val="11443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31872"/>
        <c:axId val="114438144"/>
      </c:lineChart>
      <c:dateAx>
        <c:axId val="11443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438144"/>
        <c:crosses val="autoZero"/>
        <c:auto val="1"/>
        <c:lblOffset val="100"/>
        <c:baseTimeUnit val="years"/>
      </c:dateAx>
      <c:valAx>
        <c:axId val="11443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43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72448"/>
        <c:axId val="11447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72448"/>
        <c:axId val="114474368"/>
      </c:lineChart>
      <c:dateAx>
        <c:axId val="11447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474368"/>
        <c:crosses val="autoZero"/>
        <c:auto val="1"/>
        <c:lblOffset val="100"/>
        <c:baseTimeUnit val="years"/>
      </c:dateAx>
      <c:valAx>
        <c:axId val="11447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47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298.11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66272"/>
        <c:axId val="11456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66272"/>
        <c:axId val="114568192"/>
      </c:lineChart>
      <c:dateAx>
        <c:axId val="11456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568192"/>
        <c:crosses val="autoZero"/>
        <c:auto val="1"/>
        <c:lblOffset val="100"/>
        <c:baseTimeUnit val="years"/>
      </c:dateAx>
      <c:valAx>
        <c:axId val="11456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56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【205.86】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P4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草津市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128843</v>
      </c>
      <c r="AM8" s="47"/>
      <c r="AN8" s="47"/>
      <c r="AO8" s="47"/>
      <c r="AP8" s="47"/>
      <c r="AQ8" s="47"/>
      <c r="AR8" s="47"/>
      <c r="AS8" s="47"/>
      <c r="AT8" s="43">
        <f>データ!S6</f>
        <v>67.819999999999993</v>
      </c>
      <c r="AU8" s="43"/>
      <c r="AV8" s="43"/>
      <c r="AW8" s="43"/>
      <c r="AX8" s="43"/>
      <c r="AY8" s="43"/>
      <c r="AZ8" s="43"/>
      <c r="BA8" s="43"/>
      <c r="BB8" s="43">
        <f>データ!T6</f>
        <v>1899.78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77.290000000000006</v>
      </c>
      <c r="J10" s="43"/>
      <c r="K10" s="43"/>
      <c r="L10" s="43"/>
      <c r="M10" s="43"/>
      <c r="N10" s="43"/>
      <c r="O10" s="43"/>
      <c r="P10" s="43">
        <f>データ!O6</f>
        <v>3.96</v>
      </c>
      <c r="Q10" s="43"/>
      <c r="R10" s="43"/>
      <c r="S10" s="43"/>
      <c r="T10" s="43"/>
      <c r="U10" s="43"/>
      <c r="V10" s="43"/>
      <c r="W10" s="43">
        <f>データ!P6</f>
        <v>95.65</v>
      </c>
      <c r="X10" s="43"/>
      <c r="Y10" s="43"/>
      <c r="Z10" s="43"/>
      <c r="AA10" s="43"/>
      <c r="AB10" s="43"/>
      <c r="AC10" s="43"/>
      <c r="AD10" s="47">
        <f>データ!Q6</f>
        <v>2484</v>
      </c>
      <c r="AE10" s="47"/>
      <c r="AF10" s="47"/>
      <c r="AG10" s="47"/>
      <c r="AH10" s="47"/>
      <c r="AI10" s="47"/>
      <c r="AJ10" s="47"/>
      <c r="AK10" s="2"/>
      <c r="AL10" s="47">
        <f>データ!U6</f>
        <v>5099</v>
      </c>
      <c r="AM10" s="47"/>
      <c r="AN10" s="47"/>
      <c r="AO10" s="47"/>
      <c r="AP10" s="47"/>
      <c r="AQ10" s="47"/>
      <c r="AR10" s="47"/>
      <c r="AS10" s="47"/>
      <c r="AT10" s="43">
        <f>データ!V6</f>
        <v>1.74</v>
      </c>
      <c r="AU10" s="43"/>
      <c r="AV10" s="43"/>
      <c r="AW10" s="43"/>
      <c r="AX10" s="43"/>
      <c r="AY10" s="43"/>
      <c r="AZ10" s="43"/>
      <c r="BA10" s="43"/>
      <c r="BB10" s="43">
        <f>データ!W6</f>
        <v>2930.46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108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>
      <c r="A34" s="2"/>
      <c r="B34" s="16"/>
      <c r="C34" s="66" t="s">
        <v>26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9"/>
      <c r="R34" s="66" t="s">
        <v>27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19"/>
      <c r="AG34" s="66" t="s">
        <v>28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19"/>
      <c r="AV34" s="66" t="s">
        <v>29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>
      <c r="A35" s="2"/>
      <c r="B35" s="1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9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19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19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109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66" t="s">
        <v>31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9"/>
      <c r="R56" s="66" t="s">
        <v>32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9"/>
      <c r="AG56" s="66" t="s">
        <v>33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19"/>
      <c r="AV56" s="66" t="s">
        <v>34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9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9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19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107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>
      <c r="A79" s="2"/>
      <c r="B79" s="16"/>
      <c r="C79" s="66" t="s">
        <v>37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19"/>
      <c r="V79" s="19"/>
      <c r="W79" s="66" t="s">
        <v>38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19"/>
      <c r="AP79" s="19"/>
      <c r="AQ79" s="66" t="s">
        <v>39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>
      <c r="A80" s="2"/>
      <c r="B80" s="1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19"/>
      <c r="V80" s="19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19"/>
      <c r="AP80" s="19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68" t="s">
        <v>51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74" t="s">
        <v>52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 t="s">
        <v>53</v>
      </c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</row>
    <row r="4" spans="1:147">
      <c r="A4" s="26" t="s">
        <v>54</v>
      </c>
      <c r="B4" s="28"/>
      <c r="C4" s="28"/>
      <c r="D4" s="28"/>
      <c r="E4" s="28"/>
      <c r="F4" s="28"/>
      <c r="G4" s="28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67" t="s">
        <v>55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 t="s">
        <v>56</v>
      </c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 t="s">
        <v>57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 t="s">
        <v>58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 t="s">
        <v>59</v>
      </c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 t="s">
        <v>60</v>
      </c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 t="s">
        <v>61</v>
      </c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 t="s">
        <v>62</v>
      </c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 t="s">
        <v>63</v>
      </c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 t="s">
        <v>64</v>
      </c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 t="s">
        <v>65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252069</v>
      </c>
      <c r="D6" s="31">
        <f t="shared" si="3"/>
        <v>46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滋賀県　草津市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>
        <f t="shared" si="3"/>
        <v>77.290000000000006</v>
      </c>
      <c r="O6" s="32">
        <f t="shared" si="3"/>
        <v>3.96</v>
      </c>
      <c r="P6" s="32">
        <f t="shared" si="3"/>
        <v>95.65</v>
      </c>
      <c r="Q6" s="32">
        <f t="shared" si="3"/>
        <v>2484</v>
      </c>
      <c r="R6" s="32">
        <f t="shared" si="3"/>
        <v>128843</v>
      </c>
      <c r="S6" s="32">
        <f t="shared" si="3"/>
        <v>67.819999999999993</v>
      </c>
      <c r="T6" s="32">
        <f t="shared" si="3"/>
        <v>1899.78</v>
      </c>
      <c r="U6" s="32">
        <f t="shared" si="3"/>
        <v>5099</v>
      </c>
      <c r="V6" s="32">
        <f t="shared" si="3"/>
        <v>1.74</v>
      </c>
      <c r="W6" s="32">
        <f t="shared" si="3"/>
        <v>2930.46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 t="str">
        <f t="shared" si="4"/>
        <v>-</v>
      </c>
      <c r="AB6" s="33">
        <f t="shared" si="4"/>
        <v>95.1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 t="str">
        <f t="shared" si="4"/>
        <v>-</v>
      </c>
      <c r="AG6" s="33">
        <f t="shared" si="4"/>
        <v>97.53</v>
      </c>
      <c r="AH6" s="32" t="str">
        <f>IF(AH7="","",IF(AH7="-","【-】","【"&amp;SUBSTITUTE(TEXT(AH7,"#,##0.00"),"-","△")&amp;"】"))</f>
        <v>【98.75】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3" t="str">
        <f t="shared" si="5"/>
        <v>-</v>
      </c>
      <c r="AM6" s="33">
        <f t="shared" si="5"/>
        <v>23.58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 t="str">
        <f t="shared" si="5"/>
        <v>-</v>
      </c>
      <c r="AR6" s="33">
        <f t="shared" si="5"/>
        <v>223.09</v>
      </c>
      <c r="AS6" s="32" t="str">
        <f>IF(AS7="","",IF(AS7="-","【-】","【"&amp;SUBSTITUTE(TEXT(AS7,"#,##0.00"),"-","△")&amp;"】"))</f>
        <v>【205.86】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 t="str">
        <f t="shared" si="6"/>
        <v>-</v>
      </c>
      <c r="AX6" s="33">
        <f t="shared" si="6"/>
        <v>15.16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 t="str">
        <f t="shared" si="6"/>
        <v>-</v>
      </c>
      <c r="BC6" s="33">
        <f t="shared" si="6"/>
        <v>33.03</v>
      </c>
      <c r="BD6" s="32" t="str">
        <f>IF(BD7="","",IF(BD7="-","【-】","【"&amp;SUBSTITUTE(TEXT(BD7,"#,##0.00"),"-","△")&amp;"】"))</f>
        <v>【34.63】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 t="str">
        <f t="shared" si="7"/>
        <v>-</v>
      </c>
      <c r="BI6" s="33">
        <f t="shared" si="7"/>
        <v>697.47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 t="str">
        <f t="shared" si="7"/>
        <v>-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 t="str">
        <f t="shared" si="8"/>
        <v>-</v>
      </c>
      <c r="BT6" s="33">
        <f t="shared" si="8"/>
        <v>42.47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 t="str">
        <f t="shared" si="8"/>
        <v>-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 t="str">
        <f t="shared" si="9"/>
        <v>-</v>
      </c>
      <c r="CE6" s="33">
        <f t="shared" si="9"/>
        <v>298.11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 t="str">
        <f t="shared" si="9"/>
        <v>-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>
        <f t="shared" si="10"/>
        <v>61.47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 t="str">
        <f t="shared" si="10"/>
        <v>-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 t="str">
        <f t="shared" si="11"/>
        <v>-</v>
      </c>
      <c r="DA6" s="33">
        <f t="shared" si="11"/>
        <v>91.08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 t="str">
        <f t="shared" si="11"/>
        <v>-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 t="str">
        <f t="shared" si="12"/>
        <v>-</v>
      </c>
      <c r="DL6" s="33">
        <f t="shared" si="12"/>
        <v>4.5599999999999996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 t="str">
        <f t="shared" si="12"/>
        <v>-</v>
      </c>
      <c r="DQ6" s="33">
        <f t="shared" si="12"/>
        <v>20.68</v>
      </c>
      <c r="DR6" s="32" t="str">
        <f>IF(DR7="","",IF(DR7="-","【-】","【"&amp;SUBSTITUTE(TEXT(DR7,"#,##0.00"),"-","△")&amp;"】"))</f>
        <v>【20.45】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 t="str">
        <f t="shared" si="13"/>
        <v>-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 t="str">
        <f t="shared" si="13"/>
        <v>-</v>
      </c>
      <c r="EB6" s="33">
        <f t="shared" si="13"/>
        <v>0.08</v>
      </c>
      <c r="EC6" s="32" t="str">
        <f>IF(EC7="","",IF(EC7="-","【-】","【"&amp;SUBSTITUTE(TEXT(EC7,"#,##0.00"),"-","△")&amp;"】"))</f>
        <v>【0.07】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7" s="34" customFormat="1">
      <c r="A7" s="26"/>
      <c r="B7" s="35">
        <v>2014</v>
      </c>
      <c r="C7" s="35">
        <v>252069</v>
      </c>
      <c r="D7" s="35">
        <v>46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77.290000000000006</v>
      </c>
      <c r="O7" s="36">
        <v>3.96</v>
      </c>
      <c r="P7" s="36">
        <v>95.65</v>
      </c>
      <c r="Q7" s="36">
        <v>2484</v>
      </c>
      <c r="R7" s="36">
        <v>128843</v>
      </c>
      <c r="S7" s="36">
        <v>67.819999999999993</v>
      </c>
      <c r="T7" s="36">
        <v>1899.78</v>
      </c>
      <c r="U7" s="36">
        <v>5099</v>
      </c>
      <c r="V7" s="36">
        <v>1.74</v>
      </c>
      <c r="W7" s="36">
        <v>2930.46</v>
      </c>
      <c r="X7" s="36" t="s">
        <v>101</v>
      </c>
      <c r="Y7" s="36" t="s">
        <v>101</v>
      </c>
      <c r="Z7" s="36" t="s">
        <v>101</v>
      </c>
      <c r="AA7" s="36" t="s">
        <v>101</v>
      </c>
      <c r="AB7" s="36">
        <v>95.1</v>
      </c>
      <c r="AC7" s="36" t="s">
        <v>101</v>
      </c>
      <c r="AD7" s="36" t="s">
        <v>101</v>
      </c>
      <c r="AE7" s="36" t="s">
        <v>101</v>
      </c>
      <c r="AF7" s="36" t="s">
        <v>101</v>
      </c>
      <c r="AG7" s="36">
        <v>97.53</v>
      </c>
      <c r="AH7" s="36">
        <v>98.75</v>
      </c>
      <c r="AI7" s="36" t="s">
        <v>101</v>
      </c>
      <c r="AJ7" s="36" t="s">
        <v>101</v>
      </c>
      <c r="AK7" s="36" t="s">
        <v>101</v>
      </c>
      <c r="AL7" s="36" t="s">
        <v>101</v>
      </c>
      <c r="AM7" s="36">
        <v>23.58</v>
      </c>
      <c r="AN7" s="36" t="s">
        <v>101</v>
      </c>
      <c r="AO7" s="36" t="s">
        <v>101</v>
      </c>
      <c r="AP7" s="36" t="s">
        <v>101</v>
      </c>
      <c r="AQ7" s="36" t="s">
        <v>101</v>
      </c>
      <c r="AR7" s="36">
        <v>223.09</v>
      </c>
      <c r="AS7" s="36">
        <v>205.86</v>
      </c>
      <c r="AT7" s="36" t="s">
        <v>101</v>
      </c>
      <c r="AU7" s="36" t="s">
        <v>101</v>
      </c>
      <c r="AV7" s="36" t="s">
        <v>101</v>
      </c>
      <c r="AW7" s="36" t="s">
        <v>101</v>
      </c>
      <c r="AX7" s="36">
        <v>15.16</v>
      </c>
      <c r="AY7" s="36" t="s">
        <v>101</v>
      </c>
      <c r="AZ7" s="36" t="s">
        <v>101</v>
      </c>
      <c r="BA7" s="36" t="s">
        <v>101</v>
      </c>
      <c r="BB7" s="36" t="s">
        <v>101</v>
      </c>
      <c r="BC7" s="36">
        <v>33.03</v>
      </c>
      <c r="BD7" s="36">
        <v>34.630000000000003</v>
      </c>
      <c r="BE7" s="36" t="s">
        <v>101</v>
      </c>
      <c r="BF7" s="36" t="s">
        <v>101</v>
      </c>
      <c r="BG7" s="36" t="s">
        <v>101</v>
      </c>
      <c r="BH7" s="36" t="s">
        <v>101</v>
      </c>
      <c r="BI7" s="36">
        <v>697.47</v>
      </c>
      <c r="BJ7" s="36" t="s">
        <v>101</v>
      </c>
      <c r="BK7" s="36" t="s">
        <v>101</v>
      </c>
      <c r="BL7" s="36" t="s">
        <v>101</v>
      </c>
      <c r="BM7" s="36" t="s">
        <v>101</v>
      </c>
      <c r="BN7" s="36">
        <v>1044.8</v>
      </c>
      <c r="BO7" s="36">
        <v>992.47</v>
      </c>
      <c r="BP7" s="36" t="s">
        <v>101</v>
      </c>
      <c r="BQ7" s="36" t="s">
        <v>101</v>
      </c>
      <c r="BR7" s="36" t="s">
        <v>101</v>
      </c>
      <c r="BS7" s="36" t="s">
        <v>101</v>
      </c>
      <c r="BT7" s="36">
        <v>42.47</v>
      </c>
      <c r="BU7" s="36" t="s">
        <v>101</v>
      </c>
      <c r="BV7" s="36" t="s">
        <v>101</v>
      </c>
      <c r="BW7" s="36" t="s">
        <v>101</v>
      </c>
      <c r="BX7" s="36" t="s">
        <v>101</v>
      </c>
      <c r="BY7" s="36">
        <v>50.82</v>
      </c>
      <c r="BZ7" s="36">
        <v>51.49</v>
      </c>
      <c r="CA7" s="36" t="s">
        <v>101</v>
      </c>
      <c r="CB7" s="36" t="s">
        <v>101</v>
      </c>
      <c r="CC7" s="36" t="s">
        <v>101</v>
      </c>
      <c r="CD7" s="36" t="s">
        <v>101</v>
      </c>
      <c r="CE7" s="36">
        <v>298.11</v>
      </c>
      <c r="CF7" s="36" t="s">
        <v>101</v>
      </c>
      <c r="CG7" s="36" t="s">
        <v>101</v>
      </c>
      <c r="CH7" s="36" t="s">
        <v>101</v>
      </c>
      <c r="CI7" s="36" t="s">
        <v>101</v>
      </c>
      <c r="CJ7" s="36">
        <v>300.52</v>
      </c>
      <c r="CK7" s="36">
        <v>295.10000000000002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>
        <v>61.47</v>
      </c>
      <c r="CQ7" s="36" t="s">
        <v>101</v>
      </c>
      <c r="CR7" s="36" t="s">
        <v>101</v>
      </c>
      <c r="CS7" s="36" t="s">
        <v>101</v>
      </c>
      <c r="CT7" s="36" t="s">
        <v>101</v>
      </c>
      <c r="CU7" s="36">
        <v>53.24</v>
      </c>
      <c r="CV7" s="36">
        <v>53.32</v>
      </c>
      <c r="CW7" s="36" t="s">
        <v>101</v>
      </c>
      <c r="CX7" s="36" t="s">
        <v>101</v>
      </c>
      <c r="CY7" s="36" t="s">
        <v>101</v>
      </c>
      <c r="CZ7" s="36" t="s">
        <v>101</v>
      </c>
      <c r="DA7" s="36">
        <v>91.08</v>
      </c>
      <c r="DB7" s="36" t="s">
        <v>101</v>
      </c>
      <c r="DC7" s="36" t="s">
        <v>101</v>
      </c>
      <c r="DD7" s="36" t="s">
        <v>101</v>
      </c>
      <c r="DE7" s="36" t="s">
        <v>101</v>
      </c>
      <c r="DF7" s="36">
        <v>84.07</v>
      </c>
      <c r="DG7" s="36">
        <v>83.79</v>
      </c>
      <c r="DH7" s="36" t="s">
        <v>101</v>
      </c>
      <c r="DI7" s="36" t="s">
        <v>101</v>
      </c>
      <c r="DJ7" s="36" t="s">
        <v>101</v>
      </c>
      <c r="DK7" s="36" t="s">
        <v>101</v>
      </c>
      <c r="DL7" s="36">
        <v>4.5599999999999996</v>
      </c>
      <c r="DM7" s="36" t="s">
        <v>101</v>
      </c>
      <c r="DN7" s="36" t="s">
        <v>101</v>
      </c>
      <c r="DO7" s="36" t="s">
        <v>101</v>
      </c>
      <c r="DP7" s="36" t="s">
        <v>101</v>
      </c>
      <c r="DQ7" s="36">
        <v>20.68</v>
      </c>
      <c r="DR7" s="36">
        <v>20.45</v>
      </c>
      <c r="DS7" s="36" t="s">
        <v>101</v>
      </c>
      <c r="DT7" s="36" t="s">
        <v>101</v>
      </c>
      <c r="DU7" s="36" t="s">
        <v>101</v>
      </c>
      <c r="DV7" s="36" t="s">
        <v>101</v>
      </c>
      <c r="DW7" s="36">
        <v>0</v>
      </c>
      <c r="DX7" s="36" t="s">
        <v>101</v>
      </c>
      <c r="DY7" s="36" t="s">
        <v>101</v>
      </c>
      <c r="DZ7" s="36" t="s">
        <v>101</v>
      </c>
      <c r="EA7" s="36" t="s">
        <v>101</v>
      </c>
      <c r="EB7" s="36">
        <v>0.08</v>
      </c>
      <c r="EC7" s="36">
        <v>7.0000000000000007E-2</v>
      </c>
      <c r="ED7" s="36" t="s">
        <v>101</v>
      </c>
      <c r="EE7" s="36" t="s">
        <v>101</v>
      </c>
      <c r="EF7" s="36" t="s">
        <v>101</v>
      </c>
      <c r="EG7" s="36" t="s">
        <v>101</v>
      </c>
      <c r="EH7" s="36">
        <v>0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>
        <v>0.02</v>
      </c>
      <c r="EN7" s="36">
        <v>0.03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dcterms:created xsi:type="dcterms:W3CDTF">2016-02-03T07:49:04Z</dcterms:created>
  <dcterms:modified xsi:type="dcterms:W3CDTF">2016-02-24T04:41:13Z</dcterms:modified>
  <cp:category/>
</cp:coreProperties>
</file>