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上下水道総務課\N財務\公営企業経営留意・経営分析\★経営分析★\H27\05 草津市\"/>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B8" i="4"/>
  <c r="D10" i="5" l="1"/>
  <c r="C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<sst xmlns="http://schemas.openxmlformats.org/spreadsheetml/2006/main" count="286" uniqueCount="110">
  <si>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</si>
  <si>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</si>
  <si>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</si>
  <si>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</si>
  <si>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</si>
  <si>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</si>
  <si>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</si>
  <si>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</si>
  <si>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</si>
  <si>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</si>
  <si>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</si>
  <si>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</si>
  <si>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</si>
  <si>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</si>
  <si>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</si>
  <si>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</si>
  <si>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</si>
  <si>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</si>
  <si>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</si>
  <si>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</si>
  <si>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</si>
  <si>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</si>
  <si>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</si>
  <si>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</si>
  <si>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</si>
  <si>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</si>
  <si>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</si>
  <si>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</si>
  <si>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</si>
  <si>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</si>
  <si>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</si>
  <si>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</si>
  <si>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</si>
  <si>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</si>
  <si>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</si>
  <si>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</si>
  <si>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</si>
  <si>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</si>
  <si>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</si>
  <si>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</si>
  <si>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</si>
  <si>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</si>
  <si>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</si>
  <si>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</si>
  <si>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</si>
  <si>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</si>
  <si>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</si>
  <si>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</si>
  <si>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</si>
  <si>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</si>
  <si>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</si>
  <si>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</si>
  <si>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</si>
  <si>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</si>
  <si>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</si>
  <si>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</si>
  <si>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</si>
  <si>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</si>
  <si>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</si>
  <si>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</si>
  <si>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</si>
  <si>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</si>
  <si>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</si>
  <si>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</si>
  <si>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</si>
  <si>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</si>
  <si>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</si>
  <si>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</si>
  <si>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</si>
  <si>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</si>
  <si>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</si>
  <si>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</si>
  <si>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</si>
  <si>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</si>
  <si>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</si>
  <si>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</si>
  <si>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</si>
  <si>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</si>
  <si>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</si>
  <si>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</si>
  <si>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</si>
  <si>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</si>
  <si>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</si>
  <si>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</si>
  <si>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</si>
  <si>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</si>
  <si>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</si>
  <si>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</si>
  <si>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</si>
  <si>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</si>
  <si>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</si>
  <si>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</si>
  <si>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</si>
  <si>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</si>
  <si>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</si>
  <si>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</si>
  <si>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草津市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</si>
  <si>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</si>
  <si>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</si>
  <si>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</si>
  <si>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</si>
  <si>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</si>
  <si>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</si>
  <si>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</si>
  <si>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</si>
  <si>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</si>
  <si>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</si>
  <si>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①施設全体の減価償却の状況が、平均を大きく下回っているのは、H26より法適用へ移行した際に、資産価値を経過年数分減じて評価し計上しているため、減価償却累計額が少ないことが要因と考えられます。
②③管渠は供用開始してから34年となっており、経年化した管はなく、当該年度で更新改善を実施した管はありません。
</t>
    <rPh sb="1" eb="3">
      <t>シセツ</t>
    </rPh>
    <rPh sb="3" eb="5">
      <t>ゼンタイ</t>
    </rPh>
    <rPh sb="6" eb="8">
      <t>ゲンカ</t>
    </rPh>
    <rPh sb="8" eb="10">
      <t>ショウキャク</t>
    </rPh>
    <rPh sb="11" eb="13">
      <t>ジョウキョウ</t>
    </rPh>
    <rPh sb="15" eb="17">
      <t>ヘイキン</t>
    </rPh>
    <rPh sb="18" eb="19">
      <t>オオ</t>
    </rPh>
    <rPh sb="21" eb="23">
      <t>シタマワ</t>
    </rPh>
    <rPh sb="98" eb="99">
      <t>カン</t>
    </rPh>
    <rPh sb="99" eb="100">
      <t>キョ</t>
    </rPh>
    <rPh sb="101" eb="103">
      <t>キョウヨウ</t>
    </rPh>
    <rPh sb="103" eb="105">
      <t>カイシ</t>
    </rPh>
    <rPh sb="111" eb="112">
      <t>ネン</t>
    </rPh>
    <rPh sb="119" eb="122">
      <t>ケイネンカ</t>
    </rPh>
    <rPh sb="124" eb="125">
      <t>カン</t>
    </rPh>
    <rPh sb="129" eb="131">
      <t>トウガイ</t>
    </rPh>
    <rPh sb="131" eb="133">
      <t>ネンド</t>
    </rPh>
    <rPh sb="143" eb="144">
      <t>カン</t>
    </rPh>
    <phoneticPr fontId="4"/>
  </si>
  <si>
    <t>　本市の下水道事業は、昭和57年度に流域下水道湖南中部浄化センターの運転開始を受け、一部で供用を開始し、順次整備拡大を行ってまいりました。
　下水道事業全体での整備普及率が100％近くに達していることや、節水型機器の普及等により、汚水処理水量は低下しており、使用料収入は減少傾向にあります。また、初期投資の企業債償還が高水準を推移していることから、厳しい資金状況にあります。
　また、本市では、一般会計繰出基準に定める事由に基づき、一般会計が負担すべき経費と下水道使用料で賄うべき経費を区分し運営を行っております。
　今後も、汚水処理を行う流域下水道と関係市町と一体となり、より一層効率的な運営に努めてまいります。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71" eb="73">
      <t>ゲスイ</t>
    </rPh>
    <rPh sb="73" eb="74">
      <t>ドウ</t>
    </rPh>
    <rPh sb="74" eb="76">
      <t>ジギョウ</t>
    </rPh>
    <rPh sb="76" eb="78">
      <t>ゼンタイ</t>
    </rPh>
    <rPh sb="80" eb="82">
      <t>セイビ</t>
    </rPh>
    <rPh sb="82" eb="84">
      <t>フキュウ</t>
    </rPh>
    <rPh sb="84" eb="85">
      <t>リツ</t>
    </rPh>
    <rPh sb="90" eb="91">
      <t>チカ</t>
    </rPh>
    <rPh sb="93" eb="94">
      <t>タッ</t>
    </rPh>
    <rPh sb="102" eb="104">
      <t>セッスイ</t>
    </rPh>
    <rPh sb="104" eb="105">
      <t>ガタ</t>
    </rPh>
    <rPh sb="108" eb="110">
      <t>フキュウ</t>
    </rPh>
    <rPh sb="110" eb="111">
      <t>トウ</t>
    </rPh>
    <rPh sb="115" eb="117">
      <t>オスイ</t>
    </rPh>
    <rPh sb="117" eb="119">
      <t>ショリ</t>
    </rPh>
    <rPh sb="119" eb="120">
      <t>ミズ</t>
    </rPh>
    <rPh sb="122" eb="124">
      <t>テイカ</t>
    </rPh>
    <rPh sb="129" eb="131">
      <t>シヨウ</t>
    </rPh>
    <rPh sb="131" eb="132">
      <t>リョウ</t>
    </rPh>
    <rPh sb="132" eb="134">
      <t>シュウニュウ</t>
    </rPh>
    <rPh sb="135" eb="137">
      <t>ゲンショウ</t>
    </rPh>
    <rPh sb="137" eb="139">
      <t>ケイコウ</t>
    </rPh>
    <rPh sb="148" eb="150">
      <t>ショキ</t>
    </rPh>
    <rPh sb="150" eb="152">
      <t>トウシ</t>
    </rPh>
    <rPh sb="153" eb="155">
      <t>キギョウ</t>
    </rPh>
    <rPh sb="155" eb="156">
      <t>サイ</t>
    </rPh>
    <rPh sb="156" eb="158">
      <t>ショウカン</t>
    </rPh>
    <rPh sb="159" eb="162">
      <t>コウスイジュン</t>
    </rPh>
    <rPh sb="163" eb="165">
      <t>スイイ</t>
    </rPh>
    <rPh sb="174" eb="175">
      <t>キビ</t>
    </rPh>
    <rPh sb="177" eb="179">
      <t>シキン</t>
    </rPh>
    <rPh sb="179" eb="181">
      <t>ジョウキョウ</t>
    </rPh>
    <rPh sb="192" eb="193">
      <t>ホン</t>
    </rPh>
    <rPh sb="193" eb="194">
      <t>シ</t>
    </rPh>
    <rPh sb="197" eb="199">
      <t>イッパン</t>
    </rPh>
    <rPh sb="199" eb="201">
      <t>カイケイ</t>
    </rPh>
    <rPh sb="201" eb="202">
      <t>ク</t>
    </rPh>
    <rPh sb="202" eb="203">
      <t>ダ</t>
    </rPh>
    <rPh sb="203" eb="205">
      <t>キジュン</t>
    </rPh>
    <rPh sb="206" eb="207">
      <t>サダ</t>
    </rPh>
    <rPh sb="209" eb="211">
      <t>ジユウ</t>
    </rPh>
    <rPh sb="212" eb="213">
      <t>モト</t>
    </rPh>
    <rPh sb="216" eb="218">
      <t>イッパン</t>
    </rPh>
    <rPh sb="218" eb="220">
      <t>カイケイ</t>
    </rPh>
    <rPh sb="221" eb="223">
      <t>フタン</t>
    </rPh>
    <rPh sb="226" eb="228">
      <t>ケイヒ</t>
    </rPh>
    <rPh sb="229" eb="231">
      <t>ゲスイ</t>
    </rPh>
    <rPh sb="231" eb="232">
      <t>ドウ</t>
    </rPh>
    <rPh sb="232" eb="234">
      <t>シヨウ</t>
    </rPh>
    <rPh sb="234" eb="235">
      <t>リョウ</t>
    </rPh>
    <rPh sb="236" eb="237">
      <t>マカナ</t>
    </rPh>
    <rPh sb="240" eb="242">
      <t>ケイヒ</t>
    </rPh>
    <rPh sb="243" eb="245">
      <t>クブン</t>
    </rPh>
    <rPh sb="246" eb="248">
      <t>ウンエイ</t>
    </rPh>
    <rPh sb="249" eb="250">
      <t>オコナ</t>
    </rPh>
    <rPh sb="259" eb="261">
      <t>コンゴ</t>
    </rPh>
    <rPh sb="263" eb="265">
      <t>オスイ</t>
    </rPh>
    <rPh sb="265" eb="267">
      <t>ショリ</t>
    </rPh>
    <rPh sb="268" eb="269">
      <t>オコナ</t>
    </rPh>
    <rPh sb="270" eb="272">
      <t>リュウイキ</t>
    </rPh>
    <rPh sb="272" eb="274">
      <t>ゲスイ</t>
    </rPh>
    <rPh sb="274" eb="275">
      <t>ドウ</t>
    </rPh>
    <rPh sb="276" eb="278">
      <t>カンケイ</t>
    </rPh>
    <rPh sb="281" eb="283">
      <t>イッタイ</t>
    </rPh>
    <rPh sb="289" eb="291">
      <t>イッソウ</t>
    </rPh>
    <rPh sb="291" eb="294">
      <t>コウリツテキ</t>
    </rPh>
    <rPh sb="295" eb="297">
      <t>ウンエイ</t>
    </rPh>
    <rPh sb="298" eb="299">
      <t>ツト</t>
    </rPh>
    <phoneticPr fontId="4"/>
  </si>
  <si>
    <t xml:space="preserve"> 本市の下水道事業は、平成26年度より地方公営企業法を適用したことにより、数値はH26からとなっています。
①単年度の経常的な収支の比率を表す経常収支比率は、100％を超え、単年度黒字となっています。
③短期的な債務に対する支払い能力を表す流動比率は、100％を大きく下回り、当該年度の収入で運営している状況で厳しい資金状況となっています。今後も、この状況が当面続くことが見込まれます。
④事業規模（収益）に対する企業債残高の比率は、類似団体平均を下回るものの、建設投資を行った企業債残高が大きいことから、高い値となっています。
⑤費用に対する下水道使用料収入の割合を示す、経費回収率は、100％を超え、適切な使用料が確保できている状況です。
⑥有収水量１㎥あたりの費用を表す汚水処理原価は、類似団体平均を下回っており、効率的な運営が行えていると言えます。
⑦汚水処理を行う流域下水道の施設利用率は、100％に近く、効率的な利用が出来ている状況です。
⑧水洗化率は、類似団体平均を上回っており、管渠を含めた施設の効率的な利用が出来ている状況です。</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37" eb="39">
      <t>スウチ</t>
    </rPh>
    <rPh sb="55" eb="58">
      <t>タンネンド</t>
    </rPh>
    <rPh sb="59" eb="62">
      <t>ケイジョウテキ</t>
    </rPh>
    <rPh sb="63" eb="65">
      <t>シュウシ</t>
    </rPh>
    <rPh sb="66" eb="68">
      <t>ヒリツ</t>
    </rPh>
    <rPh sb="69" eb="70">
      <t>アラワ</t>
    </rPh>
    <rPh sb="71" eb="73">
      <t>ケイジョウ</t>
    </rPh>
    <rPh sb="73" eb="75">
      <t>シュウシ</t>
    </rPh>
    <rPh sb="75" eb="77">
      <t>ヒリツ</t>
    </rPh>
    <rPh sb="84" eb="85">
      <t>コ</t>
    </rPh>
    <rPh sb="87" eb="90">
      <t>タンネンド</t>
    </rPh>
    <rPh sb="90" eb="92">
      <t>クロジ</t>
    </rPh>
    <rPh sb="102" eb="105">
      <t>タンキテキ</t>
    </rPh>
    <rPh sb="106" eb="108">
      <t>サイム</t>
    </rPh>
    <rPh sb="109" eb="110">
      <t>タイ</t>
    </rPh>
    <rPh sb="112" eb="114">
      <t>シハラ</t>
    </rPh>
    <rPh sb="115" eb="117">
      <t>ノウリョク</t>
    </rPh>
    <rPh sb="118" eb="119">
      <t>アラワ</t>
    </rPh>
    <rPh sb="120" eb="122">
      <t>リュウドウ</t>
    </rPh>
    <rPh sb="122" eb="124">
      <t>ヒリツ</t>
    </rPh>
    <rPh sb="131" eb="132">
      <t>オオ</t>
    </rPh>
    <rPh sb="134" eb="136">
      <t>シタマワ</t>
    </rPh>
    <rPh sb="138" eb="140">
      <t>トウガイ</t>
    </rPh>
    <rPh sb="140" eb="141">
      <t>ネン</t>
    </rPh>
    <rPh sb="141" eb="142">
      <t>ド</t>
    </rPh>
    <rPh sb="143" eb="145">
      <t>シュウニュウ</t>
    </rPh>
    <rPh sb="146" eb="148">
      <t>ウンエイ</t>
    </rPh>
    <rPh sb="152" eb="154">
      <t>ジョウキョウ</t>
    </rPh>
    <rPh sb="155" eb="156">
      <t>キビ</t>
    </rPh>
    <rPh sb="158" eb="160">
      <t>シキン</t>
    </rPh>
    <rPh sb="160" eb="162">
      <t>ジョウキョウ</t>
    </rPh>
    <rPh sb="170" eb="172">
      <t>コンゴ</t>
    </rPh>
    <rPh sb="176" eb="178">
      <t>ジョウキョウ</t>
    </rPh>
    <rPh sb="179" eb="181">
      <t>トウメン</t>
    </rPh>
    <rPh sb="181" eb="182">
      <t>ツヅ</t>
    </rPh>
    <rPh sb="186" eb="188">
      <t>ミコ</t>
    </rPh>
    <rPh sb="278" eb="280">
      <t>シュウニュウ</t>
    </rPh>
    <rPh sb="299" eb="300">
      <t>コ</t>
    </rPh>
    <rPh sb="302" eb="304">
      <t>テキセツ</t>
    </rPh>
    <rPh sb="305" eb="307">
      <t>シヨウ</t>
    </rPh>
    <rPh sb="307" eb="308">
      <t>リョウ</t>
    </rPh>
    <rPh sb="316" eb="318">
      <t>ジョウキョウ</t>
    </rPh>
    <rPh sb="323" eb="324">
      <t>ユウ</t>
    </rPh>
    <rPh sb="324" eb="325">
      <t>シュウ</t>
    </rPh>
    <rPh sb="325" eb="327">
      <t>スイリョウ</t>
    </rPh>
    <rPh sb="333" eb="335">
      <t>ヒヨウ</t>
    </rPh>
    <rPh sb="336" eb="337">
      <t>アラワ</t>
    </rPh>
    <rPh sb="338" eb="340">
      <t>オスイ</t>
    </rPh>
    <rPh sb="340" eb="342">
      <t>ショリ</t>
    </rPh>
    <rPh sb="342" eb="344">
      <t>ゲンカ</t>
    </rPh>
    <rPh sb="346" eb="348">
      <t>ルイジ</t>
    </rPh>
    <rPh sb="348" eb="350">
      <t>ダンタイ</t>
    </rPh>
    <rPh sb="350" eb="352">
      <t>ヘイキン</t>
    </rPh>
    <rPh sb="353" eb="355">
      <t>シタマワ</t>
    </rPh>
    <rPh sb="360" eb="363">
      <t>コウリツテキ</t>
    </rPh>
    <rPh sb="364" eb="366">
      <t>ウンエイ</t>
    </rPh>
    <rPh sb="367" eb="368">
      <t>オコナ</t>
    </rPh>
    <rPh sb="373" eb="374">
      <t>イ</t>
    </rPh>
    <rPh sb="380" eb="382">
      <t>オスイ</t>
    </rPh>
    <rPh sb="382" eb="384">
      <t>ショリ</t>
    </rPh>
    <rPh sb="385" eb="386">
      <t>オコナ</t>
    </rPh>
    <rPh sb="387" eb="389">
      <t>リュウイキ</t>
    </rPh>
    <rPh sb="389" eb="391">
      <t>ゲスイ</t>
    </rPh>
    <rPh sb="391" eb="392">
      <t>ドウ</t>
    </rPh>
    <rPh sb="393" eb="394">
      <t>シ</t>
    </rPh>
    <rPh sb="394" eb="395">
      <t>セツ</t>
    </rPh>
    <rPh sb="395" eb="398">
      <t>リヨウリツ</t>
    </rPh>
    <rPh sb="405" eb="406">
      <t>チカ</t>
    </rPh>
    <rPh sb="408" eb="411">
      <t>コウリツテキ</t>
    </rPh>
    <rPh sb="412" eb="414">
      <t>リヨウ</t>
    </rPh>
    <rPh sb="415" eb="417">
      <t>デキ</t>
    </rPh>
    <rPh sb="420" eb="422">
      <t>ジョウキョウ</t>
    </rPh>
    <rPh sb="427" eb="430">
      <t>スイセンカ</t>
    </rPh>
    <rPh sb="430" eb="431">
      <t>リツ</t>
    </rPh>
    <rPh sb="440" eb="442">
      <t>ウワマワ</t>
    </rPh>
    <rPh sb="447" eb="448">
      <t>カン</t>
    </rPh>
    <rPh sb="448" eb="449">
      <t>キョ</t>
    </rPh>
    <rPh sb="450" eb="451">
      <t>フク</t>
    </rPh>
    <rPh sb="453" eb="455">
      <t>シセツ</t>
    </rPh>
    <rPh sb="456" eb="459">
      <t>コウリツテキ</t>
    </rPh>
    <rPh sb="460" eb="462">
      <t>リヨウ</t>
    </rPh>
    <rPh sb="463" eb="465">
      <t>デキ</t>
    </rPh>
    <rPh sb="468" eb="47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</si>
</sst>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12158296"/>
        <c:axId val="3268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0.11</c:v>
                </c:pt>
                <c:pt idx="4">
                  <c:v>0.12</c:v>
                </c:pt>
              </c:numCache>
            </c:numRef>
          </c:val>
          <c:smooth val="0"/>
        </c:ser>
        <c:dLbls>
          <c:showLegendKey val="0"/>
          <c:showVal val="0"/>
          <c:showCatName val="0"/>
          <c:showSerName val="0"/>
          <c:showPercent val="0"/>
          <c:showBubbleSize val="0"/>
        </c:dLbls>
        <c:marker val="1"/>
        <c:smooth val="0"/>
        <c:axId val="112158296"/>
        <c:axId val="326838144"/>
      </c:lineChart>
      <c:dateAx>
        <c:axId val="112158296"/>
        <c:scaling>
          <c:orientation val="minMax"/>
        </c:scaling>
        <c:delete val="1"/>
        <c:axPos val="b"/>
        <c:numFmt formatCode="ge" sourceLinked="1"/>
        <c:majorTickMark val="none"/>
        <c:minorTickMark val="none"/>
        <c:tickLblPos val="none"/>
        <c:crossAx val="326838144"/>
        <c:crosses val="autoZero"/>
        <c:auto val="1"/>
        <c:lblOffset val="100"/>
        <c:baseTimeUnit val="years"/>
      </c:dateAx>
      <c:valAx>
        <c:axId val="3268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87.99</c:v>
                </c:pt>
                <c:pt idx="4">
                  <c:v>97.31</c:v>
                </c:pt>
              </c:numCache>
            </c:numRef>
          </c:val>
        </c:ser>
        <c:dLbls>
          <c:showLegendKey val="0"/>
          <c:showVal val="0"/>
          <c:showCatName val="0"/>
          <c:showSerName val="0"/>
          <c:showPercent val="0"/>
          <c:showBubbleSize val="0"/>
        </c:dLbls>
        <c:gapWidth val="150"/>
        <c:axId val="327342568"/>
        <c:axId val="32733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61.03</c:v>
                </c:pt>
                <c:pt idx="4">
                  <c:v>62.5</c:v>
                </c:pt>
              </c:numCache>
            </c:numRef>
          </c:val>
          <c:smooth val="0"/>
        </c:ser>
        <c:dLbls>
          <c:showLegendKey val="0"/>
          <c:showVal val="0"/>
          <c:showCatName val="0"/>
          <c:showSerName val="0"/>
          <c:showPercent val="0"/>
          <c:showBubbleSize val="0"/>
        </c:dLbls>
        <c:marker val="1"/>
        <c:smooth val="0"/>
        <c:axId val="327342568"/>
        <c:axId val="327335512"/>
      </c:lineChart>
      <c:dateAx>
        <c:axId val="327342568"/>
        <c:scaling>
          <c:orientation val="minMax"/>
        </c:scaling>
        <c:delete val="1"/>
        <c:axPos val="b"/>
        <c:numFmt formatCode="ge" sourceLinked="1"/>
        <c:majorTickMark val="none"/>
        <c:minorTickMark val="none"/>
        <c:tickLblPos val="none"/>
        <c:crossAx val="327335512"/>
        <c:crosses val="autoZero"/>
        <c:auto val="1"/>
        <c:lblOffset val="100"/>
        <c:baseTimeUnit val="years"/>
      </c:dateAx>
      <c:valAx>
        <c:axId val="32733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4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96.65</c:v>
                </c:pt>
                <c:pt idx="4">
                  <c:v>96.99</c:v>
                </c:pt>
              </c:numCache>
            </c:numRef>
          </c:val>
        </c:ser>
        <c:dLbls>
          <c:showLegendKey val="0"/>
          <c:showVal val="0"/>
          <c:showCatName val="0"/>
          <c:showSerName val="0"/>
          <c:showPercent val="0"/>
          <c:showBubbleSize val="0"/>
        </c:dLbls>
        <c:gapWidth val="150"/>
        <c:axId val="327337080"/>
        <c:axId val="32798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93.83</c:v>
                </c:pt>
                <c:pt idx="4">
                  <c:v>93.88</c:v>
                </c:pt>
              </c:numCache>
            </c:numRef>
          </c:val>
          <c:smooth val="0"/>
        </c:ser>
        <c:dLbls>
          <c:showLegendKey val="0"/>
          <c:showVal val="0"/>
          <c:showCatName val="0"/>
          <c:showSerName val="0"/>
          <c:showPercent val="0"/>
          <c:showBubbleSize val="0"/>
        </c:dLbls>
        <c:marker val="1"/>
        <c:smooth val="0"/>
        <c:axId val="327337080"/>
        <c:axId val="327986960"/>
      </c:lineChart>
      <c:dateAx>
        <c:axId val="327337080"/>
        <c:scaling>
          <c:orientation val="minMax"/>
        </c:scaling>
        <c:delete val="1"/>
        <c:axPos val="b"/>
        <c:numFmt formatCode="ge" sourceLinked="1"/>
        <c:majorTickMark val="none"/>
        <c:minorTickMark val="none"/>
        <c:tickLblPos val="none"/>
        <c:crossAx val="327986960"/>
        <c:crosses val="autoZero"/>
        <c:auto val="1"/>
        <c:lblOffset val="100"/>
        <c:baseTimeUnit val="years"/>
      </c:dateAx>
      <c:valAx>
        <c:axId val="32798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3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107.7</c:v>
                </c:pt>
                <c:pt idx="4">
                  <c:v>109.03</c:v>
                </c:pt>
              </c:numCache>
            </c:numRef>
          </c:val>
        </c:ser>
        <c:dLbls>
          <c:showLegendKey val="0"/>
          <c:showVal val="0"/>
          <c:showCatName val="0"/>
          <c:showSerName val="0"/>
          <c:showPercent val="0"/>
          <c:showBubbleSize val="0"/>
        </c:dLbls>
        <c:gapWidth val="150"/>
        <c:axId val="326833440"/>
        <c:axId val="32683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105.47</c:v>
                </c:pt>
                <c:pt idx="4">
                  <c:v>106.67</c:v>
                </c:pt>
              </c:numCache>
            </c:numRef>
          </c:val>
          <c:smooth val="0"/>
        </c:ser>
        <c:dLbls>
          <c:showLegendKey val="0"/>
          <c:showVal val="0"/>
          <c:showCatName val="0"/>
          <c:showSerName val="0"/>
          <c:showPercent val="0"/>
          <c:showBubbleSize val="0"/>
        </c:dLbls>
        <c:marker val="1"/>
        <c:smooth val="0"/>
        <c:axId val="326833440"/>
        <c:axId val="326839320"/>
      </c:lineChart>
      <c:dateAx>
        <c:axId val="326833440"/>
        <c:scaling>
          <c:orientation val="minMax"/>
        </c:scaling>
        <c:delete val="1"/>
        <c:axPos val="b"/>
        <c:numFmt formatCode="ge" sourceLinked="1"/>
        <c:majorTickMark val="none"/>
        <c:minorTickMark val="none"/>
        <c:tickLblPos val="none"/>
        <c:crossAx val="326839320"/>
        <c:crosses val="autoZero"/>
        <c:auto val="1"/>
        <c:lblOffset val="100"/>
        <c:baseTimeUnit val="years"/>
      </c:dateAx>
      <c:valAx>
        <c:axId val="32683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2.82</c:v>
                </c:pt>
                <c:pt idx="4">
                  <c:v>5.76</c:v>
                </c:pt>
              </c:numCache>
            </c:numRef>
          </c:val>
        </c:ser>
        <c:dLbls>
          <c:showLegendKey val="0"/>
          <c:showVal val="0"/>
          <c:showCatName val="0"/>
          <c:showSerName val="0"/>
          <c:showPercent val="0"/>
          <c:showBubbleSize val="0"/>
        </c:dLbls>
        <c:gapWidth val="150"/>
        <c:axId val="326835400"/>
        <c:axId val="32683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28.06</c:v>
                </c:pt>
                <c:pt idx="4">
                  <c:v>29.48</c:v>
                </c:pt>
              </c:numCache>
            </c:numRef>
          </c:val>
          <c:smooth val="0"/>
        </c:ser>
        <c:dLbls>
          <c:showLegendKey val="0"/>
          <c:showVal val="0"/>
          <c:showCatName val="0"/>
          <c:showSerName val="0"/>
          <c:showPercent val="0"/>
          <c:showBubbleSize val="0"/>
        </c:dLbls>
        <c:marker val="1"/>
        <c:smooth val="0"/>
        <c:axId val="326835400"/>
        <c:axId val="326838536"/>
      </c:lineChart>
      <c:dateAx>
        <c:axId val="326835400"/>
        <c:scaling>
          <c:orientation val="minMax"/>
        </c:scaling>
        <c:delete val="1"/>
        <c:axPos val="b"/>
        <c:numFmt formatCode="ge" sourceLinked="1"/>
        <c:majorTickMark val="none"/>
        <c:minorTickMark val="none"/>
        <c:tickLblPos val="none"/>
        <c:crossAx val="326838536"/>
        <c:crosses val="autoZero"/>
        <c:auto val="1"/>
        <c:lblOffset val="100"/>
        <c:baseTimeUnit val="years"/>
      </c:dateAx>
      <c:valAx>
        <c:axId val="32683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3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326838928"/>
        <c:axId val="32684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3.32</c:v>
                </c:pt>
                <c:pt idx="4">
                  <c:v>3.89</c:v>
                </c:pt>
              </c:numCache>
            </c:numRef>
          </c:val>
          <c:smooth val="0"/>
        </c:ser>
        <c:dLbls>
          <c:showLegendKey val="0"/>
          <c:showVal val="0"/>
          <c:showCatName val="0"/>
          <c:showSerName val="0"/>
          <c:showPercent val="0"/>
          <c:showBubbleSize val="0"/>
        </c:dLbls>
        <c:marker val="1"/>
        <c:smooth val="0"/>
        <c:axId val="326838928"/>
        <c:axId val="326840496"/>
      </c:lineChart>
      <c:dateAx>
        <c:axId val="326838928"/>
        <c:scaling>
          <c:orientation val="minMax"/>
        </c:scaling>
        <c:delete val="1"/>
        <c:axPos val="b"/>
        <c:numFmt formatCode="ge" sourceLinked="1"/>
        <c:majorTickMark val="none"/>
        <c:minorTickMark val="none"/>
        <c:tickLblPos val="none"/>
        <c:crossAx val="326840496"/>
        <c:crosses val="autoZero"/>
        <c:auto val="1"/>
        <c:lblOffset val="100"/>
        <c:baseTimeUnit val="years"/>
      </c:dateAx>
      <c:valAx>
        <c:axId val="32684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3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326834616"/>
        <c:axId val="3268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13.3</c:v>
                </c:pt>
                <c:pt idx="4">
                  <c:v>12.51</c:v>
                </c:pt>
              </c:numCache>
            </c:numRef>
          </c:val>
          <c:smooth val="0"/>
        </c:ser>
        <c:dLbls>
          <c:showLegendKey val="0"/>
          <c:showVal val="0"/>
          <c:showCatName val="0"/>
          <c:showSerName val="0"/>
          <c:showPercent val="0"/>
          <c:showBubbleSize val="0"/>
        </c:dLbls>
        <c:marker val="1"/>
        <c:smooth val="0"/>
        <c:axId val="326834616"/>
        <c:axId val="326835008"/>
      </c:lineChart>
      <c:dateAx>
        <c:axId val="326834616"/>
        <c:scaling>
          <c:orientation val="minMax"/>
        </c:scaling>
        <c:delete val="1"/>
        <c:axPos val="b"/>
        <c:numFmt formatCode="ge" sourceLinked="1"/>
        <c:majorTickMark val="none"/>
        <c:minorTickMark val="none"/>
        <c:tickLblPos val="none"/>
        <c:crossAx val="326835008"/>
        <c:crosses val="autoZero"/>
        <c:auto val="1"/>
        <c:lblOffset val="100"/>
        <c:baseTimeUnit val="years"/>
      </c:dateAx>
      <c:valAx>
        <c:axId val="3268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3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27.16</c:v>
                </c:pt>
                <c:pt idx="4">
                  <c:v>9.9700000000000006</c:v>
                </c:pt>
              </c:numCache>
            </c:numRef>
          </c:val>
        </c:ser>
        <c:dLbls>
          <c:showLegendKey val="0"/>
          <c:showVal val="0"/>
          <c:showCatName val="0"/>
          <c:showSerName val="0"/>
          <c:showPercent val="0"/>
          <c:showBubbleSize val="0"/>
        </c:dLbls>
        <c:gapWidth val="150"/>
        <c:axId val="327337864"/>
        <c:axId val="32734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52.63</c:v>
                </c:pt>
                <c:pt idx="4">
                  <c:v>54.09</c:v>
                </c:pt>
              </c:numCache>
            </c:numRef>
          </c:val>
          <c:smooth val="0"/>
        </c:ser>
        <c:dLbls>
          <c:showLegendKey val="0"/>
          <c:showVal val="0"/>
          <c:showCatName val="0"/>
          <c:showSerName val="0"/>
          <c:showPercent val="0"/>
          <c:showBubbleSize val="0"/>
        </c:dLbls>
        <c:marker val="1"/>
        <c:smooth val="0"/>
        <c:axId val="327337864"/>
        <c:axId val="327341392"/>
      </c:lineChart>
      <c:dateAx>
        <c:axId val="327337864"/>
        <c:scaling>
          <c:orientation val="minMax"/>
        </c:scaling>
        <c:delete val="1"/>
        <c:axPos val="b"/>
        <c:numFmt formatCode="ge" sourceLinked="1"/>
        <c:majorTickMark val="none"/>
        <c:minorTickMark val="none"/>
        <c:tickLblPos val="none"/>
        <c:crossAx val="327341392"/>
        <c:crosses val="autoZero"/>
        <c:auto val="1"/>
        <c:lblOffset val="100"/>
        <c:baseTimeUnit val="years"/>
      </c:dateAx>
      <c:valAx>
        <c:axId val="32734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3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455.34</c:v>
                </c:pt>
                <c:pt idx="4">
                  <c:v>453.35</c:v>
                </c:pt>
              </c:numCache>
            </c:numRef>
          </c:val>
        </c:ser>
        <c:dLbls>
          <c:showLegendKey val="0"/>
          <c:showVal val="0"/>
          <c:showCatName val="0"/>
          <c:showSerName val="0"/>
          <c:showPercent val="0"/>
          <c:showBubbleSize val="0"/>
        </c:dLbls>
        <c:gapWidth val="150"/>
        <c:axId val="327336296"/>
        <c:axId val="32733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843.57</c:v>
                </c:pt>
                <c:pt idx="4">
                  <c:v>845.86</c:v>
                </c:pt>
              </c:numCache>
            </c:numRef>
          </c:val>
          <c:smooth val="0"/>
        </c:ser>
        <c:dLbls>
          <c:showLegendKey val="0"/>
          <c:showVal val="0"/>
          <c:showCatName val="0"/>
          <c:showSerName val="0"/>
          <c:showPercent val="0"/>
          <c:showBubbleSize val="0"/>
        </c:dLbls>
        <c:marker val="1"/>
        <c:smooth val="0"/>
        <c:axId val="327336296"/>
        <c:axId val="327339824"/>
      </c:lineChart>
      <c:dateAx>
        <c:axId val="327336296"/>
        <c:scaling>
          <c:orientation val="minMax"/>
        </c:scaling>
        <c:delete val="1"/>
        <c:axPos val="b"/>
        <c:numFmt formatCode="ge" sourceLinked="1"/>
        <c:majorTickMark val="none"/>
        <c:minorTickMark val="none"/>
        <c:tickLblPos val="none"/>
        <c:crossAx val="327339824"/>
        <c:crosses val="autoZero"/>
        <c:auto val="1"/>
        <c:lblOffset val="100"/>
        <c:baseTimeUnit val="years"/>
      </c:dateAx>
      <c:valAx>
        <c:axId val="32733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3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108.92</c:v>
                </c:pt>
                <c:pt idx="4">
                  <c:v>109.36</c:v>
                </c:pt>
              </c:numCache>
            </c:numRef>
          </c:val>
        </c:ser>
        <c:dLbls>
          <c:showLegendKey val="0"/>
          <c:showVal val="0"/>
          <c:showCatName val="0"/>
          <c:showSerName val="0"/>
          <c:showPercent val="0"/>
          <c:showBubbleSize val="0"/>
        </c:dLbls>
        <c:gapWidth val="150"/>
        <c:axId val="327338648"/>
        <c:axId val="32733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99.86</c:v>
                </c:pt>
                <c:pt idx="4">
                  <c:v>101.88</c:v>
                </c:pt>
              </c:numCache>
            </c:numRef>
          </c:val>
          <c:smooth val="0"/>
        </c:ser>
        <c:dLbls>
          <c:showLegendKey val="0"/>
          <c:showVal val="0"/>
          <c:showCatName val="0"/>
          <c:showSerName val="0"/>
          <c:showPercent val="0"/>
          <c:showBubbleSize val="0"/>
        </c:dLbls>
        <c:marker val="1"/>
        <c:smooth val="0"/>
        <c:axId val="327338648"/>
        <c:axId val="327338256"/>
      </c:lineChart>
      <c:dateAx>
        <c:axId val="327338648"/>
        <c:scaling>
          <c:orientation val="minMax"/>
        </c:scaling>
        <c:delete val="1"/>
        <c:axPos val="b"/>
        <c:numFmt formatCode="ge" sourceLinked="1"/>
        <c:majorTickMark val="none"/>
        <c:minorTickMark val="none"/>
        <c:tickLblPos val="none"/>
        <c:crossAx val="327338256"/>
        <c:crosses val="autoZero"/>
        <c:auto val="1"/>
        <c:lblOffset val="100"/>
        <c:baseTimeUnit val="years"/>
      </c:dateAx>
      <c:valAx>
        <c:axId val="32733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3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123.05</c:v>
                </c:pt>
                <c:pt idx="4">
                  <c:v>121.11</c:v>
                </c:pt>
              </c:numCache>
            </c:numRef>
          </c:val>
        </c:ser>
        <c:dLbls>
          <c:showLegendKey val="0"/>
          <c:showVal val="0"/>
          <c:showCatName val="0"/>
          <c:showSerName val="0"/>
          <c:showPercent val="0"/>
          <c:showBubbleSize val="0"/>
        </c:dLbls>
        <c:gapWidth val="150"/>
        <c:axId val="327337472"/>
        <c:axId val="32734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147.29</c:v>
                </c:pt>
                <c:pt idx="4">
                  <c:v>143.15</c:v>
                </c:pt>
              </c:numCache>
            </c:numRef>
          </c:val>
          <c:smooth val="0"/>
        </c:ser>
        <c:dLbls>
          <c:showLegendKey val="0"/>
          <c:showVal val="0"/>
          <c:showCatName val="0"/>
          <c:showSerName val="0"/>
          <c:showPercent val="0"/>
          <c:showBubbleSize val="0"/>
        </c:dLbls>
        <c:marker val="1"/>
        <c:smooth val="0"/>
        <c:axId val="327337472"/>
        <c:axId val="327342960"/>
      </c:lineChart>
      <c:dateAx>
        <c:axId val="327337472"/>
        <c:scaling>
          <c:orientation val="minMax"/>
        </c:scaling>
        <c:delete val="1"/>
        <c:axPos val="b"/>
        <c:numFmt formatCode="ge" sourceLinked="1"/>
        <c:majorTickMark val="none"/>
        <c:minorTickMark val="none"/>
        <c:tickLblPos val="none"/>
        <c:crossAx val="327342960"/>
        <c:crosses val="autoZero"/>
        <c:auto val="1"/>
        <c:lblOffset val="100"/>
        <c:baseTimeUnit val="years"/>
      </c:dateAx>
      <c:valAx>
        <c:axId val="32734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U33" zoomScale="75" zoomScaleNormal="7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草津市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130385</v>
      </c>
      <c r="AM8" s="47"/>
      <c r="AN8" s="47"/>
      <c r="AO8" s="47"/>
      <c r="AP8" s="47"/>
      <c r="AQ8" s="47"/>
      <c r="AR8" s="47"/>
      <c r="AS8" s="47"/>
      <c r="AT8" s="43">
        <f>データ!S6</f>
        <v>67.819999999999993</v>
      </c>
      <c r="AU8" s="43"/>
      <c r="AV8" s="43"/>
      <c r="AW8" s="43"/>
      <c r="AX8" s="43"/>
      <c r="AY8" s="43"/>
      <c r="AZ8" s="43"/>
      <c r="BA8" s="43"/>
      <c r="BB8" s="43">
        <f>データ!T6</f>
        <v>1922.52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58.25</v>
      </c>
      <c r="J10" s="43"/>
      <c r="K10" s="43"/>
      <c r="L10" s="43"/>
      <c r="M10" s="43"/>
      <c r="N10" s="43"/>
      <c r="O10" s="43"/>
      <c r="P10" s="43">
        <f>データ!O6</f>
        <v>82.42</v>
      </c>
      <c r="Q10" s="43"/>
      <c r="R10" s="43"/>
      <c r="S10" s="43"/>
      <c r="T10" s="43"/>
      <c r="U10" s="43"/>
      <c r="V10" s="43"/>
      <c r="W10" s="43">
        <f>データ!P6</f>
        <v>81.040000000000006</v>
      </c>
      <c r="X10" s="43"/>
      <c r="Y10" s="43"/>
      <c r="Z10" s="43"/>
      <c r="AA10" s="43"/>
      <c r="AB10" s="43"/>
      <c r="AC10" s="43"/>
      <c r="AD10" s="47">
        <f>データ!Q6</f>
        <v>2484</v>
      </c>
      <c r="AE10" s="47"/>
      <c r="AF10" s="47"/>
      <c r="AG10" s="47"/>
      <c r="AH10" s="47"/>
      <c r="AI10" s="47"/>
      <c r="AJ10" s="47"/>
      <c r="AK10" s="2"/>
      <c r="AL10" s="47">
        <f>データ!U6</f>
        <v>107551</v>
      </c>
      <c r="AM10" s="47"/>
      <c r="AN10" s="47"/>
      <c r="AO10" s="47"/>
      <c r="AP10" s="47"/>
      <c r="AQ10" s="47"/>
      <c r="AR10" s="47"/>
      <c r="AS10" s="47"/>
      <c r="AT10" s="43">
        <f>データ!V6</f>
        <v>17.97</v>
      </c>
      <c r="AU10" s="43"/>
      <c r="AV10" s="43"/>
      <c r="AW10" s="43"/>
      <c r="AX10" s="43"/>
      <c r="AY10" s="43"/>
      <c r="AZ10" s="43"/>
      <c r="BA10" s="43"/>
      <c r="BB10" s="43">
        <f>データ!W6</f>
        <v>5985.03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252069</v>
      </c>
      <c r="D6" s="31">
        <f t="shared" si="3"/>
        <v>46</v>
      </c>
      <c r="E6" s="31">
        <f t="shared" si="3"/>
        <v>17</v>
      </c>
      <c r="F6" s="31">
        <f t="shared" si="3"/>
        <v>1</v>
      </c>
      <c r="G6" s="31">
        <f t="shared" si="3"/>
        <v>0</v>
      </c>
      <c r="H6" s="31" t="str">
        <f t="shared" si="3"/>
        <v>滋賀県　草津市</v>
      </c>
      <c r="I6" s="31" t="str">
        <f t="shared" si="3"/>
        <v>法適用</v>
      </c>
      <c r="J6" s="31" t="str">
        <f t="shared" si="3"/>
        <v>下水道事業</v>
      </c>
      <c r="K6" s="31" t="str">
        <f t="shared" si="3"/>
        <v>公共下水道</v>
      </c>
      <c r="L6" s="31" t="str">
        <f t="shared" si="3"/>
        <v>Ac1</v>
      </c>
      <c r="M6" s="32" t="str">
        <f t="shared" si="3"/>
        <v>-</v>
      </c>
      <c r="N6" s="32">
        <f t="shared" si="3"/>
        <v>58.25</v>
      </c>
      <c r="O6" s="32">
        <f t="shared" si="3"/>
        <v>82.42</v>
      </c>
      <c r="P6" s="32">
        <f t="shared" si="3"/>
        <v>81.040000000000006</v>
      </c>
      <c r="Q6" s="32">
        <f t="shared" si="3"/>
        <v>2484</v>
      </c>
      <c r="R6" s="32">
        <f t="shared" si="3"/>
        <v>130385</v>
      </c>
      <c r="S6" s="32">
        <f t="shared" si="3"/>
        <v>67.819999999999993</v>
      </c>
      <c r="T6" s="32">
        <f t="shared" si="3"/>
        <v>1922.52</v>
      </c>
      <c r="U6" s="32">
        <f t="shared" si="3"/>
        <v>107551</v>
      </c>
      <c r="V6" s="32">
        <f t="shared" si="3"/>
        <v>17.97</v>
      </c>
      <c r="W6" s="32">
        <f t="shared" si="3"/>
        <v>5985.03</v>
      </c>
      <c r="X6" s="33" t="str">
        <f>IF(X7="",NA(),X7)</f>
        <v>-</v>
      </c>
      <c r="Y6" s="33" t="str">
        <f t="shared" ref="Y6:AG6" si="4">IF(Y7="",NA(),Y7)</f>
        <v>-</v>
      </c>
      <c r="Z6" s="33" t="str">
        <f t="shared" si="4"/>
        <v>-</v>
      </c>
      <c r="AA6" s="33">
        <f t="shared" si="4"/>
        <v>107.7</v>
      </c>
      <c r="AB6" s="33">
        <f t="shared" si="4"/>
        <v>109.03</v>
      </c>
      <c r="AC6" s="33" t="str">
        <f t="shared" si="4"/>
        <v>-</v>
      </c>
      <c r="AD6" s="33" t="str">
        <f t="shared" si="4"/>
        <v>-</v>
      </c>
      <c r="AE6" s="33" t="str">
        <f t="shared" si="4"/>
        <v>-</v>
      </c>
      <c r="AF6" s="33">
        <f t="shared" si="4"/>
        <v>105.47</v>
      </c>
      <c r="AG6" s="33">
        <f t="shared" si="4"/>
        <v>106.67</v>
      </c>
      <c r="AH6" s="32" t="str">
        <f>IF(AH7="","",IF(AH7="-","【-】","【"&amp;SUBSTITUTE(TEXT(AH7,"#,##0.00"),"-","△")&amp;"】"))</f>
        <v>【108.23】</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13.3</v>
      </c>
      <c r="AR6" s="33">
        <f t="shared" si="5"/>
        <v>12.51</v>
      </c>
      <c r="AS6" s="32" t="str">
        <f>IF(AS7="","",IF(AS7="-","【-】","【"&amp;SUBSTITUTE(TEXT(AS7,"#,##0.00"),"-","△")&amp;"】"))</f>
        <v>【4.45】</v>
      </c>
      <c r="AT6" s="33" t="str">
        <f>IF(AT7="",NA(),AT7)</f>
        <v>-</v>
      </c>
      <c r="AU6" s="33" t="str">
        <f t="shared" ref="AU6:BC6" si="6">IF(AU7="",NA(),AU7)</f>
        <v>-</v>
      </c>
      <c r="AV6" s="33" t="str">
        <f t="shared" si="6"/>
        <v>-</v>
      </c>
      <c r="AW6" s="33">
        <f t="shared" si="6"/>
        <v>27.16</v>
      </c>
      <c r="AX6" s="33">
        <f t="shared" si="6"/>
        <v>9.9700000000000006</v>
      </c>
      <c r="AY6" s="33" t="str">
        <f t="shared" si="6"/>
        <v>-</v>
      </c>
      <c r="AZ6" s="33" t="str">
        <f t="shared" si="6"/>
        <v>-</v>
      </c>
      <c r="BA6" s="33" t="str">
        <f t="shared" si="6"/>
        <v>-</v>
      </c>
      <c r="BB6" s="33">
        <f t="shared" si="6"/>
        <v>52.63</v>
      </c>
      <c r="BC6" s="33">
        <f t="shared" si="6"/>
        <v>54.09</v>
      </c>
      <c r="BD6" s="32" t="str">
        <f>IF(BD7="","",IF(BD7="-","【-】","【"&amp;SUBSTITUTE(TEXT(BD7,"#,##0.00"),"-","△")&amp;"】"))</f>
        <v>【57.41】</v>
      </c>
      <c r="BE6" s="33" t="str">
        <f>IF(BE7="",NA(),BE7)</f>
        <v>-</v>
      </c>
      <c r="BF6" s="33" t="str">
        <f t="shared" ref="BF6:BN6" si="7">IF(BF7="",NA(),BF7)</f>
        <v>-</v>
      </c>
      <c r="BG6" s="33" t="str">
        <f t="shared" si="7"/>
        <v>-</v>
      </c>
      <c r="BH6" s="33">
        <f t="shared" si="7"/>
        <v>455.34</v>
      </c>
      <c r="BI6" s="33">
        <f t="shared" si="7"/>
        <v>453.35</v>
      </c>
      <c r="BJ6" s="33" t="str">
        <f t="shared" si="7"/>
        <v>-</v>
      </c>
      <c r="BK6" s="33" t="str">
        <f t="shared" si="7"/>
        <v>-</v>
      </c>
      <c r="BL6" s="33" t="str">
        <f t="shared" si="7"/>
        <v>-</v>
      </c>
      <c r="BM6" s="33">
        <f t="shared" si="7"/>
        <v>843.57</v>
      </c>
      <c r="BN6" s="33">
        <f t="shared" si="7"/>
        <v>845.86</v>
      </c>
      <c r="BO6" s="32" t="str">
        <f>IF(BO7="","",IF(BO7="-","【-】","【"&amp;SUBSTITUTE(TEXT(BO7,"#,##0.00"),"-","△")&amp;"】"))</f>
        <v>【763.62】</v>
      </c>
      <c r="BP6" s="33" t="str">
        <f>IF(BP7="",NA(),BP7)</f>
        <v>-</v>
      </c>
      <c r="BQ6" s="33" t="str">
        <f t="shared" ref="BQ6:BY6" si="8">IF(BQ7="",NA(),BQ7)</f>
        <v>-</v>
      </c>
      <c r="BR6" s="33" t="str">
        <f t="shared" si="8"/>
        <v>-</v>
      </c>
      <c r="BS6" s="33">
        <f t="shared" si="8"/>
        <v>108.92</v>
      </c>
      <c r="BT6" s="33">
        <f t="shared" si="8"/>
        <v>109.36</v>
      </c>
      <c r="BU6" s="33" t="str">
        <f t="shared" si="8"/>
        <v>-</v>
      </c>
      <c r="BV6" s="33" t="str">
        <f t="shared" si="8"/>
        <v>-</v>
      </c>
      <c r="BW6" s="33" t="str">
        <f t="shared" si="8"/>
        <v>-</v>
      </c>
      <c r="BX6" s="33">
        <f t="shared" si="8"/>
        <v>99.86</v>
      </c>
      <c r="BY6" s="33">
        <f t="shared" si="8"/>
        <v>101.88</v>
      </c>
      <c r="BZ6" s="32" t="str">
        <f>IF(BZ7="","",IF(BZ7="-","【-】","【"&amp;SUBSTITUTE(TEXT(BZ7,"#,##0.00"),"-","△")&amp;"】"))</f>
        <v>【98.53】</v>
      </c>
      <c r="CA6" s="33" t="str">
        <f>IF(CA7="",NA(),CA7)</f>
        <v>-</v>
      </c>
      <c r="CB6" s="33" t="str">
        <f t="shared" ref="CB6:CJ6" si="9">IF(CB7="",NA(),CB7)</f>
        <v>-</v>
      </c>
      <c r="CC6" s="33" t="str">
        <f t="shared" si="9"/>
        <v>-</v>
      </c>
      <c r="CD6" s="33">
        <f t="shared" si="9"/>
        <v>123.05</v>
      </c>
      <c r="CE6" s="33">
        <f t="shared" si="9"/>
        <v>121.11</v>
      </c>
      <c r="CF6" s="33" t="str">
        <f t="shared" si="9"/>
        <v>-</v>
      </c>
      <c r="CG6" s="33" t="str">
        <f t="shared" si="9"/>
        <v>-</v>
      </c>
      <c r="CH6" s="33" t="str">
        <f t="shared" si="9"/>
        <v>-</v>
      </c>
      <c r="CI6" s="33">
        <f t="shared" si="9"/>
        <v>147.29</v>
      </c>
      <c r="CJ6" s="33">
        <f t="shared" si="9"/>
        <v>143.15</v>
      </c>
      <c r="CK6" s="32" t="str">
        <f>IF(CK7="","",IF(CK7="-","【-】","【"&amp;SUBSTITUTE(TEXT(CK7,"#,##0.00"),"-","△")&amp;"】"))</f>
        <v>【139.70】</v>
      </c>
      <c r="CL6" s="33" t="str">
        <f>IF(CL7="",NA(),CL7)</f>
        <v>-</v>
      </c>
      <c r="CM6" s="33" t="str">
        <f t="shared" ref="CM6:CU6" si="10">IF(CM7="",NA(),CM7)</f>
        <v>-</v>
      </c>
      <c r="CN6" s="33" t="str">
        <f t="shared" si="10"/>
        <v>-</v>
      </c>
      <c r="CO6" s="33">
        <f t="shared" si="10"/>
        <v>87.99</v>
      </c>
      <c r="CP6" s="33">
        <f t="shared" si="10"/>
        <v>97.31</v>
      </c>
      <c r="CQ6" s="33" t="str">
        <f t="shared" si="10"/>
        <v>-</v>
      </c>
      <c r="CR6" s="33" t="str">
        <f t="shared" si="10"/>
        <v>-</v>
      </c>
      <c r="CS6" s="33" t="str">
        <f t="shared" si="10"/>
        <v>-</v>
      </c>
      <c r="CT6" s="33">
        <f t="shared" si="10"/>
        <v>61.03</v>
      </c>
      <c r="CU6" s="33">
        <f t="shared" si="10"/>
        <v>62.5</v>
      </c>
      <c r="CV6" s="32" t="str">
        <f>IF(CV7="","",IF(CV7="-","【-】","【"&amp;SUBSTITUTE(TEXT(CV7,"#,##0.00"),"-","△")&amp;"】"))</f>
        <v>【60.01】</v>
      </c>
      <c r="CW6" s="33" t="str">
        <f>IF(CW7="",NA(),CW7)</f>
        <v>-</v>
      </c>
      <c r="CX6" s="33" t="str">
        <f t="shared" ref="CX6:DF6" si="11">IF(CX7="",NA(),CX7)</f>
        <v>-</v>
      </c>
      <c r="CY6" s="33" t="str">
        <f t="shared" si="11"/>
        <v>-</v>
      </c>
      <c r="CZ6" s="33">
        <f t="shared" si="11"/>
        <v>96.65</v>
      </c>
      <c r="DA6" s="33">
        <f t="shared" si="11"/>
        <v>96.99</v>
      </c>
      <c r="DB6" s="33" t="str">
        <f t="shared" si="11"/>
        <v>-</v>
      </c>
      <c r="DC6" s="33" t="str">
        <f t="shared" si="11"/>
        <v>-</v>
      </c>
      <c r="DD6" s="33" t="str">
        <f t="shared" si="11"/>
        <v>-</v>
      </c>
      <c r="DE6" s="33">
        <f t="shared" si="11"/>
        <v>93.83</v>
      </c>
      <c r="DF6" s="33">
        <f t="shared" si="11"/>
        <v>93.88</v>
      </c>
      <c r="DG6" s="32" t="str">
        <f>IF(DG7="","",IF(DG7="-","【-】","【"&amp;SUBSTITUTE(TEXT(DG7,"#,##0.00"),"-","△")&amp;"】"))</f>
        <v>【94.73】</v>
      </c>
      <c r="DH6" s="33" t="str">
        <f>IF(DH7="",NA(),DH7)</f>
        <v>-</v>
      </c>
      <c r="DI6" s="33" t="str">
        <f t="shared" ref="DI6:DQ6" si="12">IF(DI7="",NA(),DI7)</f>
        <v>-</v>
      </c>
      <c r="DJ6" s="33" t="str">
        <f t="shared" si="12"/>
        <v>-</v>
      </c>
      <c r="DK6" s="33">
        <f t="shared" si="12"/>
        <v>2.82</v>
      </c>
      <c r="DL6" s="33">
        <f t="shared" si="12"/>
        <v>5.76</v>
      </c>
      <c r="DM6" s="33" t="str">
        <f t="shared" si="12"/>
        <v>-</v>
      </c>
      <c r="DN6" s="33" t="str">
        <f t="shared" si="12"/>
        <v>-</v>
      </c>
      <c r="DO6" s="33" t="str">
        <f t="shared" si="12"/>
        <v>-</v>
      </c>
      <c r="DP6" s="33">
        <f t="shared" si="12"/>
        <v>28.06</v>
      </c>
      <c r="DQ6" s="33">
        <f t="shared" si="12"/>
        <v>29.48</v>
      </c>
      <c r="DR6" s="32" t="str">
        <f>IF(DR7="","",IF(DR7="-","【-】","【"&amp;SUBSTITUTE(TEXT(DR7,"#,##0.00"),"-","△")&amp;"】"))</f>
        <v>【36.85】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3">
        <f t="shared" si="13"/>
        <v>3.32</v>
      </c>
      <c r="EB6" s="33">
        <f t="shared" si="13"/>
        <v>3.89</v>
      </c>
      <c r="EC6" s="32" t="str">
        <f>IF(EC7="","",IF(EC7="-","【-】","【"&amp;SUBSTITUTE(TEXT(EC7,"#,##0.00"),"-","△")&amp;"】"))</f>
        <v>【4.56】</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0.11</v>
      </c>
      <c r="EM6" s="33">
        <f t="shared" si="14"/>
        <v>0.12</v>
      </c>
      <c r="EN6" s="32" t="str">
        <f>IF(EN7="","",IF(EN7="-","【-】","【"&amp;SUBSTITUTE(TEXT(EN7,"#,##0.00"),"-","△")&amp;"】"))</f>
        <v>【0.23】</v>
      </c>
    </row>
    <row r="7" spans="1:147" s="34" customFormat="1">
      <c r="A7" s="26"/>
      <c r="B7" s="35">
        <v>2015</v>
      </c>
      <c r="C7" s="35">
        <v>252069</v>
      </c>
      <c r="D7" s="35">
        <v>46</v>
      </c>
      <c r="E7" s="35">
        <v>17</v>
      </c>
      <c r="F7" s="35">
        <v>1</v>
      </c>
      <c r="G7" s="35">
        <v>0</v>
      </c>
      <c r="H7" s="35" t="s">
        <v>96</v>
      </c>
      <c r="I7" s="35" t="s">
        <v>97</v>
      </c>
      <c r="J7" s="35" t="s">
        <v>98</v>
      </c>
      <c r="K7" s="35" t="s">
        <v>99</v>
      </c>
      <c r="L7" s="35" t="s">
        <v>100</v>
      </c>
      <c r="M7" s="36" t="s">
        <v>101</v>
      </c>
      <c r="N7" s="36">
        <v>58.25</v>
      </c>
      <c r="O7" s="36">
        <v>82.42</v>
      </c>
      <c r="P7" s="36">
        <v>81.040000000000006</v>
      </c>
      <c r="Q7" s="36">
        <v>2484</v>
      </c>
      <c r="R7" s="36">
        <v>130385</v>
      </c>
      <c r="S7" s="36">
        <v>67.819999999999993</v>
      </c>
      <c r="T7" s="36">
        <v>1922.52</v>
      </c>
      <c r="U7" s="36">
        <v>107551</v>
      </c>
      <c r="V7" s="36">
        <v>17.97</v>
      </c>
      <c r="W7" s="36">
        <v>5985.03</v>
      </c>
      <c r="X7" s="36" t="s">
        <v>101</v>
      </c>
      <c r="Y7" s="36" t="s">
        <v>101</v>
      </c>
      <c r="Z7" s="36" t="s">
        <v>101</v>
      </c>
      <c r="AA7" s="36">
        <v>107.7</v>
      </c>
      <c r="AB7" s="36">
        <v>109.03</v>
      </c>
      <c r="AC7" s="36" t="s">
        <v>101</v>
      </c>
      <c r="AD7" s="36" t="s">
        <v>101</v>
      </c>
      <c r="AE7" s="36" t="s">
        <v>101</v>
      </c>
      <c r="AF7" s="36">
        <v>105.47</v>
      </c>
      <c r="AG7" s="36">
        <v>106.67</v>
      </c>
      <c r="AH7" s="36">
        <v>108.23</v>
      </c>
      <c r="AI7" s="36" t="s">
        <v>101</v>
      </c>
      <c r="AJ7" s="36" t="s">
        <v>101</v>
      </c>
      <c r="AK7" s="36" t="s">
        <v>101</v>
      </c>
      <c r="AL7" s="36">
        <v>0</v>
      </c>
      <c r="AM7" s="36">
        <v>0</v>
      </c>
      <c r="AN7" s="36" t="s">
        <v>101</v>
      </c>
      <c r="AO7" s="36" t="s">
        <v>101</v>
      </c>
      <c r="AP7" s="36" t="s">
        <v>101</v>
      </c>
      <c r="AQ7" s="36">
        <v>13.3</v>
      </c>
      <c r="AR7" s="36">
        <v>12.51</v>
      </c>
      <c r="AS7" s="36">
        <v>4.45</v>
      </c>
      <c r="AT7" s="36" t="s">
        <v>101</v>
      </c>
      <c r="AU7" s="36" t="s">
        <v>101</v>
      </c>
      <c r="AV7" s="36" t="s">
        <v>101</v>
      </c>
      <c r="AW7" s="36">
        <v>27.16</v>
      </c>
      <c r="AX7" s="36">
        <v>9.9700000000000006</v>
      </c>
      <c r="AY7" s="36" t="s">
        <v>101</v>
      </c>
      <c r="AZ7" s="36" t="s">
        <v>101</v>
      </c>
      <c r="BA7" s="36" t="s">
        <v>101</v>
      </c>
      <c r="BB7" s="36">
        <v>52.63</v>
      </c>
      <c r="BC7" s="36">
        <v>54.09</v>
      </c>
      <c r="BD7" s="36">
        <v>57.41</v>
      </c>
      <c r="BE7" s="36" t="s">
        <v>101</v>
      </c>
      <c r="BF7" s="36" t="s">
        <v>101</v>
      </c>
      <c r="BG7" s="36" t="s">
        <v>101</v>
      </c>
      <c r="BH7" s="36">
        <v>455.34</v>
      </c>
      <c r="BI7" s="36">
        <v>453.35</v>
      </c>
      <c r="BJ7" s="36" t="s">
        <v>101</v>
      </c>
      <c r="BK7" s="36" t="s">
        <v>101</v>
      </c>
      <c r="BL7" s="36" t="s">
        <v>101</v>
      </c>
      <c r="BM7" s="36">
        <v>843.57</v>
      </c>
      <c r="BN7" s="36">
        <v>845.86</v>
      </c>
      <c r="BO7" s="36">
        <v>763.62</v>
      </c>
      <c r="BP7" s="36" t="s">
        <v>101</v>
      </c>
      <c r="BQ7" s="36" t="s">
        <v>101</v>
      </c>
      <c r="BR7" s="36" t="s">
        <v>101</v>
      </c>
      <c r="BS7" s="36">
        <v>108.92</v>
      </c>
      <c r="BT7" s="36">
        <v>109.36</v>
      </c>
      <c r="BU7" s="36" t="s">
        <v>101</v>
      </c>
      <c r="BV7" s="36" t="s">
        <v>101</v>
      </c>
      <c r="BW7" s="36" t="s">
        <v>101</v>
      </c>
      <c r="BX7" s="36">
        <v>99.86</v>
      </c>
      <c r="BY7" s="36">
        <v>101.88</v>
      </c>
      <c r="BZ7" s="36">
        <v>98.53</v>
      </c>
      <c r="CA7" s="36" t="s">
        <v>101</v>
      </c>
      <c r="CB7" s="36" t="s">
        <v>101</v>
      </c>
      <c r="CC7" s="36" t="s">
        <v>101</v>
      </c>
      <c r="CD7" s="36">
        <v>123.05</v>
      </c>
      <c r="CE7" s="36">
        <v>121.11</v>
      </c>
      <c r="CF7" s="36" t="s">
        <v>101</v>
      </c>
      <c r="CG7" s="36" t="s">
        <v>101</v>
      </c>
      <c r="CH7" s="36" t="s">
        <v>101</v>
      </c>
      <c r="CI7" s="36">
        <v>147.29</v>
      </c>
      <c r="CJ7" s="36">
        <v>143.15</v>
      </c>
      <c r="CK7" s="36">
        <v>139.69999999999999</v>
      </c>
      <c r="CL7" s="36" t="s">
        <v>101</v>
      </c>
      <c r="CM7" s="36" t="s">
        <v>101</v>
      </c>
      <c r="CN7" s="36" t="s">
        <v>101</v>
      </c>
      <c r="CO7" s="36">
        <v>87.99</v>
      </c>
      <c r="CP7" s="36">
        <v>97.31</v>
      </c>
      <c r="CQ7" s="36" t="s">
        <v>101</v>
      </c>
      <c r="CR7" s="36" t="s">
        <v>101</v>
      </c>
      <c r="CS7" s="36" t="s">
        <v>101</v>
      </c>
      <c r="CT7" s="36">
        <v>61.03</v>
      </c>
      <c r="CU7" s="36">
        <v>62.5</v>
      </c>
      <c r="CV7" s="36">
        <v>60.01</v>
      </c>
      <c r="CW7" s="36" t="s">
        <v>101</v>
      </c>
      <c r="CX7" s="36" t="s">
        <v>101</v>
      </c>
      <c r="CY7" s="36" t="s">
        <v>101</v>
      </c>
      <c r="CZ7" s="36">
        <v>96.65</v>
      </c>
      <c r="DA7" s="36">
        <v>96.99</v>
      </c>
      <c r="DB7" s="36" t="s">
        <v>101</v>
      </c>
      <c r="DC7" s="36" t="s">
        <v>101</v>
      </c>
      <c r="DD7" s="36" t="s">
        <v>101</v>
      </c>
      <c r="DE7" s="36">
        <v>93.83</v>
      </c>
      <c r="DF7" s="36">
        <v>93.88</v>
      </c>
      <c r="DG7" s="36">
        <v>94.73</v>
      </c>
      <c r="DH7" s="36" t="s">
        <v>101</v>
      </c>
      <c r="DI7" s="36" t="s">
        <v>101</v>
      </c>
      <c r="DJ7" s="36" t="s">
        <v>101</v>
      </c>
      <c r="DK7" s="36">
        <v>2.82</v>
      </c>
      <c r="DL7" s="36">
        <v>5.76</v>
      </c>
      <c r="DM7" s="36" t="s">
        <v>101</v>
      </c>
      <c r="DN7" s="36" t="s">
        <v>101</v>
      </c>
      <c r="DO7" s="36" t="s">
        <v>101</v>
      </c>
      <c r="DP7" s="36">
        <v>28.06</v>
      </c>
      <c r="DQ7" s="36">
        <v>29.48</v>
      </c>
      <c r="DR7" s="36">
        <v>36.85</v>
      </c>
      <c r="DS7" s="36" t="s">
        <v>101</v>
      </c>
      <c r="DT7" s="36" t="s">
        <v>101</v>
      </c>
      <c r="DU7" s="36" t="s">
        <v>101</v>
      </c>
      <c r="DV7" s="36">
        <v>0</v>
      </c>
      <c r="DW7" s="36">
        <v>0</v>
      </c>
      <c r="DX7" s="36" t="s">
        <v>101</v>
      </c>
      <c r="DY7" s="36" t="s">
        <v>101</v>
      </c>
      <c r="DZ7" s="36" t="s">
        <v>101</v>
      </c>
      <c r="EA7" s="36">
        <v>3.32</v>
      </c>
      <c r="EB7" s="36">
        <v>3.89</v>
      </c>
      <c r="EC7" s="36">
        <v>4.5599999999999996</v>
      </c>
      <c r="ED7" s="36" t="s">
        <v>101</v>
      </c>
      <c r="EE7" s="36" t="s">
        <v>101</v>
      </c>
      <c r="EF7" s="36" t="s">
        <v>101</v>
      </c>
      <c r="EG7" s="36">
        <v>0</v>
      </c>
      <c r="EH7" s="36">
        <v>0</v>
      </c>
      <c r="EI7" s="36" t="s">
        <v>101</v>
      </c>
      <c r="EJ7" s="36" t="s">
        <v>101</v>
      </c>
      <c r="EK7" s="36" t="s">
        <v>101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美穂</cp:lastModifiedBy>
  <dcterms:created xsi:type="dcterms:W3CDTF">2017-02-08T02:36:10Z</dcterms:created>
  <dcterms:modified xsi:type="dcterms:W3CDTF">2017-02-22T02:06:26Z</dcterms:modified>
  <cp:category/>
</cp:coreProperties>
</file>