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AL8" i="4" s="1"/>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P8" i="4"/>
  <c r="I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<sst xmlns="http://schemas.openxmlformats.org/spreadsheetml/2006/main" count="286" uniqueCount="110">
  <si>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</si>
  <si>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</si>
  <si>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</si>
  <si>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</si>
  <si>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</si>
  <si>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</si>
  <si>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</si>
  <si>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</si>
  <si>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</si>
  <si>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</si>
  <si>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</si>
  <si>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</si>
  <si>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</si>
  <si>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</si>
  <si>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</si>
  <si>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</si>
  <si>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</si>
  <si>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</si>
  <si>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</si>
  <si>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</si>
  <si>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</si>
  <si>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</si>
  <si>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</si>
  <si>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</si>
  <si>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</si>
  <si>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</si>
  <si>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</si>
  <si>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</si>
  <si>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</si>
  <si>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</si>
  <si>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</si>
  <si>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</si>
  <si>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</si>
  <si>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</si>
  <si>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</si>
  <si>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</si>
  <si>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</si>
  <si>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</si>
  <si>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</si>
  <si>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</si>
  <si>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</si>
  <si>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</si>
  <si>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</si>
  <si>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</si>
  <si>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</si>
  <si>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</si>
  <si>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</si>
  <si>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</si>
  <si>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</si>
  <si>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</si>
  <si>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</si>
  <si>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</si>
  <si>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</si>
  <si>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</si>
  <si>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</si>
  <si>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</si>
  <si>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</si>
  <si>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</si>
  <si>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</si>
  <si>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</si>
  <si>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</si>
  <si>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</si>
  <si>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</si>
  <si>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</si>
  <si>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</si>
  <si>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</si>
  <si>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</si>
  <si>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</si>
  <si>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</si>
  <si>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</si>
  <si>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</si>
  <si>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</si>
  <si>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</si>
  <si>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</si>
  <si>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</si>
  <si>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</si>
  <si>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</si>
  <si>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</si>
  <si>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</si>
  <si>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</si>
  <si>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</si>
  <si>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</si>
  <si>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</si>
  <si>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</si>
  <si>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</si>
  <si>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</si>
  <si>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</si>
  <si>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</si>
  <si>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</si>
  <si>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</si>
  <si>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</si>
  <si>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</si>
  <si>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</si>
  <si>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</si>
  <si>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</si>
  <si>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</si>
  <si>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草津市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</si>
  <si>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</si>
  <si>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</si>
  <si>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</si>
  <si>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</si>
  <si>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</si>
  <si>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</si>
  <si>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</si>
  <si>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</si>
  <si>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</si>
  <si>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</si>
  <si>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①施設全体の減価償却の状況が、平均を大きく下回っているのは、H26より法適用へ移行した際に、資産価値を経過年数分減じて評価し計上しているため、減価償却累計額が少ないことが要因と考えられます。
②③管渠は供用開始してから、古い管で27年となっており、経年化した管はなく、当該年度で改善した管はありません。
</t>
    <rPh sb="56" eb="57">
      <t>ゲン</t>
    </rPh>
    <rPh sb="76" eb="77">
      <t>ケイ</t>
    </rPh>
    <rPh sb="98" eb="99">
      <t>カン</t>
    </rPh>
    <rPh sb="99" eb="100">
      <t>キョ</t>
    </rPh>
    <rPh sb="101" eb="103">
      <t>キョウヨウ</t>
    </rPh>
    <rPh sb="103" eb="105">
      <t>カイシ</t>
    </rPh>
    <rPh sb="110" eb="111">
      <t>フル</t>
    </rPh>
    <rPh sb="112" eb="113">
      <t>カン</t>
    </rPh>
    <rPh sb="116" eb="117">
      <t>ネン</t>
    </rPh>
    <rPh sb="124" eb="127">
      <t>ケイネンカ</t>
    </rPh>
    <rPh sb="129" eb="130">
      <t>カン</t>
    </rPh>
    <rPh sb="134" eb="136">
      <t>トウガイ</t>
    </rPh>
    <rPh sb="136" eb="138">
      <t>ネンド</t>
    </rPh>
    <rPh sb="139" eb="141">
      <t>カイゼン</t>
    </rPh>
    <rPh sb="143" eb="144">
      <t>カン</t>
    </rPh>
    <phoneticPr fontId="4"/>
  </si>
  <si>
    <t>　農業集落排水事業としての下水道事業を、昭和61年度より着工し、平成元年度～平成9年度にかけ、6地区の処理場を順次、供用開始してまいりました。
　近年、各処理場の設備を中心に老朽化が進行し、維持管理費が増加傾向にあることや、初期投資の企業債償還も重なり、厳しい経営状況にあります。老朽化への対応、高度処理の一部未対応などの問題解消、および経済性の観点から、公共下水道への接続を平成32年度頃に予定しています。
　効率的な運営のため、現行施設の維持と、公共下水道への接続を進めてまいります。</t>
    <rPh sb="1" eb="3">
      <t>ノウギョウ</t>
    </rPh>
    <rPh sb="3" eb="5">
      <t>シュウラク</t>
    </rPh>
    <rPh sb="5" eb="7">
      <t>ハイスイ</t>
    </rPh>
    <rPh sb="7" eb="9">
      <t>ジギョウ</t>
    </rPh>
    <rPh sb="13" eb="15">
      <t>ゲスイ</t>
    </rPh>
    <rPh sb="15" eb="16">
      <t>ドウ</t>
    </rPh>
    <rPh sb="16" eb="18">
      <t>ジギョウ</t>
    </rPh>
    <rPh sb="20" eb="22">
      <t>ショウワ</t>
    </rPh>
    <rPh sb="24" eb="26">
      <t>ネンド</t>
    </rPh>
    <rPh sb="28" eb="30">
      <t>チャッコウ</t>
    </rPh>
    <rPh sb="32" eb="34">
      <t>ヘイセイ</t>
    </rPh>
    <rPh sb="34" eb="35">
      <t>モト</t>
    </rPh>
    <rPh sb="35" eb="37">
      <t>ネンド</t>
    </rPh>
    <rPh sb="38" eb="40">
      <t>ヘイセイ</t>
    </rPh>
    <rPh sb="41" eb="43">
      <t>ネンド</t>
    </rPh>
    <rPh sb="48" eb="50">
      <t>チク</t>
    </rPh>
    <rPh sb="51" eb="53">
      <t>ショリ</t>
    </rPh>
    <rPh sb="53" eb="54">
      <t>ジョウ</t>
    </rPh>
    <rPh sb="55" eb="57">
      <t>ジュンジ</t>
    </rPh>
    <rPh sb="58" eb="60">
      <t>キョウヨウ</t>
    </rPh>
    <rPh sb="60" eb="62">
      <t>カイシ</t>
    </rPh>
    <rPh sb="73" eb="75">
      <t>キンネン</t>
    </rPh>
    <rPh sb="76" eb="77">
      <t>カク</t>
    </rPh>
    <rPh sb="77" eb="79">
      <t>ショリ</t>
    </rPh>
    <rPh sb="79" eb="80">
      <t>ジョウ</t>
    </rPh>
    <rPh sb="81" eb="83">
      <t>セツビ</t>
    </rPh>
    <rPh sb="84" eb="86">
      <t>チュウシン</t>
    </rPh>
    <rPh sb="87" eb="90">
      <t>ロウキュウカ</t>
    </rPh>
    <rPh sb="91" eb="93">
      <t>シンコウ</t>
    </rPh>
    <rPh sb="95" eb="97">
      <t>イジ</t>
    </rPh>
    <rPh sb="97" eb="100">
      <t>カンリヒ</t>
    </rPh>
    <rPh sb="101" eb="103">
      <t>ゾウカ</t>
    </rPh>
    <rPh sb="103" eb="105">
      <t>ケイコウ</t>
    </rPh>
    <rPh sb="112" eb="114">
      <t>ショキ</t>
    </rPh>
    <rPh sb="114" eb="116">
      <t>トウシ</t>
    </rPh>
    <rPh sb="117" eb="119">
      <t>キギョウ</t>
    </rPh>
    <rPh sb="119" eb="120">
      <t>サイ</t>
    </rPh>
    <rPh sb="120" eb="122">
      <t>ショウカン</t>
    </rPh>
    <rPh sb="123" eb="124">
      <t>カサ</t>
    </rPh>
    <rPh sb="127" eb="128">
      <t>キビ</t>
    </rPh>
    <rPh sb="130" eb="132">
      <t>ケイエイ</t>
    </rPh>
    <rPh sb="132" eb="134">
      <t>ジョウキョウ</t>
    </rPh>
    <rPh sb="140" eb="143">
      <t>ロウキュウカ</t>
    </rPh>
    <rPh sb="145" eb="147">
      <t>タイオウ</t>
    </rPh>
    <rPh sb="148" eb="150">
      <t>コウド</t>
    </rPh>
    <rPh sb="150" eb="152">
      <t>ショリ</t>
    </rPh>
    <rPh sb="153" eb="155">
      <t>イチブ</t>
    </rPh>
    <rPh sb="155" eb="158">
      <t>ミタイオウ</t>
    </rPh>
    <rPh sb="161" eb="163">
      <t>モンダイ</t>
    </rPh>
    <rPh sb="163" eb="165">
      <t>カイショウ</t>
    </rPh>
    <rPh sb="169" eb="171">
      <t>ケイザイ</t>
    </rPh>
    <rPh sb="171" eb="172">
      <t>セイ</t>
    </rPh>
    <rPh sb="173" eb="175">
      <t>カンテン</t>
    </rPh>
    <rPh sb="178" eb="180">
      <t>コウキョウ</t>
    </rPh>
    <rPh sb="180" eb="182">
      <t>ゲスイ</t>
    </rPh>
    <rPh sb="182" eb="183">
      <t>ドウ</t>
    </rPh>
    <rPh sb="185" eb="187">
      <t>セツゾク</t>
    </rPh>
    <rPh sb="188" eb="190">
      <t>ヘイセイ</t>
    </rPh>
    <rPh sb="192" eb="194">
      <t>ネンド</t>
    </rPh>
    <rPh sb="194" eb="195">
      <t>コロ</t>
    </rPh>
    <rPh sb="196" eb="198">
      <t>ヨテイ</t>
    </rPh>
    <rPh sb="206" eb="209">
      <t>コウリツテキ</t>
    </rPh>
    <rPh sb="210" eb="212">
      <t>ウンエイ</t>
    </rPh>
    <rPh sb="216" eb="218">
      <t>ゲンコウ</t>
    </rPh>
    <rPh sb="218" eb="220">
      <t>シセツ</t>
    </rPh>
    <rPh sb="221" eb="223">
      <t>イジ</t>
    </rPh>
    <rPh sb="225" eb="227">
      <t>コウキョウ</t>
    </rPh>
    <rPh sb="227" eb="229">
      <t>ゲスイ</t>
    </rPh>
    <rPh sb="229" eb="230">
      <t>ドウ</t>
    </rPh>
    <rPh sb="232" eb="234">
      <t>セツゾク</t>
    </rPh>
    <rPh sb="235" eb="236">
      <t>スス</t>
    </rPh>
    <phoneticPr fontId="4"/>
  </si>
  <si>
    <t xml:space="preserve">　本市の下水道事業は、平成26年度より地方公営企業法を適用したことにより、数値はH26からとなっています。
①②単年度の経常的な収支の比率を表す経常収支比率は、100％を下回っている状況であり、欠損が発生しており、赤字経営となっている状況です。
③短期的な債務に対する支払い能力を表す流動比率は、100％を大きく下回り、当該年度の収入で運営している状況で、厳しい資金状況となっています。今後も、この状況が当面続くことが見込まれます。
④事業規模（収益）に対する企業債残高の比率は、類似団体平均を下回るものの、建設投資を行った企業債残高が大きいことから、高い値となっています。
⑤費用に対する下水道使用料収入の割合を示す、経費回収率は、100％を下回る状況となっており、繰出基準に基づく一般会計繰入金の他、一般会計の補助金収入で賄っている状況となっています。
⑥有収水量１㎥あたりの費用を表す汚水処理原価は、修繕費が増加したことや公共下水道の接続に向けた不明水調査等を実施したことにより、昨年度を上回る状況となっています。
⑦⑧施設利用率、水洗化率は、類似団体の平均を上回っており、管路を含めた施設の効率的な利用が出来ている状況です。
</t>
    <rPh sb="37" eb="39">
      <t>スウチ</t>
    </rPh>
    <rPh sb="67" eb="69">
      <t>ヒリツ</t>
    </rPh>
    <rPh sb="70" eb="71">
      <t>アラワ</t>
    </rPh>
    <rPh sb="74" eb="76">
      <t>シュウシ</t>
    </rPh>
    <rPh sb="76" eb="78">
      <t>ヒリツ</t>
    </rPh>
    <rPh sb="85" eb="87">
      <t>シタマワ</t>
    </rPh>
    <rPh sb="91" eb="93">
      <t>ジョウキョウ</t>
    </rPh>
    <rPh sb="97" eb="99">
      <t>ケッソン</t>
    </rPh>
    <rPh sb="100" eb="102">
      <t>ハッセイ</t>
    </rPh>
    <rPh sb="107" eb="109">
      <t>アカジ</t>
    </rPh>
    <rPh sb="109" eb="111">
      <t>ケイエイ</t>
    </rPh>
    <rPh sb="117" eb="119">
      <t>ジョウキョウ</t>
    </rPh>
    <rPh sb="124" eb="127">
      <t>タンキテキ</t>
    </rPh>
    <rPh sb="128" eb="130">
      <t>サイム</t>
    </rPh>
    <rPh sb="131" eb="132">
      <t>タイ</t>
    </rPh>
    <rPh sb="134" eb="136">
      <t>シハラ</t>
    </rPh>
    <rPh sb="137" eb="139">
      <t>ノウリョク</t>
    </rPh>
    <rPh sb="140" eb="141">
      <t>アラワ</t>
    </rPh>
    <rPh sb="142" eb="144">
      <t>リュウドウ</t>
    </rPh>
    <rPh sb="144" eb="146">
      <t>ヒリツ</t>
    </rPh>
    <rPh sb="153" eb="154">
      <t>オオ</t>
    </rPh>
    <rPh sb="156" eb="158">
      <t>シタマワ</t>
    </rPh>
    <rPh sb="160" eb="162">
      <t>トウガイ</t>
    </rPh>
    <rPh sb="162" eb="163">
      <t>ネン</t>
    </rPh>
    <rPh sb="163" eb="164">
      <t>ド</t>
    </rPh>
    <rPh sb="165" eb="167">
      <t>シュウニュウ</t>
    </rPh>
    <rPh sb="168" eb="170">
      <t>ウンエイ</t>
    </rPh>
    <rPh sb="174" eb="176">
      <t>ジョウキョウ</t>
    </rPh>
    <rPh sb="178" eb="179">
      <t>キビ</t>
    </rPh>
    <rPh sb="181" eb="183">
      <t>シキン</t>
    </rPh>
    <rPh sb="183" eb="185">
      <t>ジョウキョウ</t>
    </rPh>
    <rPh sb="289" eb="291">
      <t>ヒヨウ</t>
    </rPh>
    <rPh sb="292" eb="293">
      <t>タイ</t>
    </rPh>
    <rPh sb="295" eb="297">
      <t>ゲスイ</t>
    </rPh>
    <rPh sb="297" eb="298">
      <t>ドウ</t>
    </rPh>
    <rPh sb="298" eb="300">
      <t>シヨウ</t>
    </rPh>
    <rPh sb="300" eb="301">
      <t>リョウ</t>
    </rPh>
    <rPh sb="301" eb="303">
      <t>シュウニュウ</t>
    </rPh>
    <rPh sb="304" eb="306">
      <t>ワリアイ</t>
    </rPh>
    <rPh sb="307" eb="308">
      <t>シメ</t>
    </rPh>
    <rPh sb="310" eb="312">
      <t>ケイヒ</t>
    </rPh>
    <rPh sb="312" eb="314">
      <t>カイシュウ</t>
    </rPh>
    <rPh sb="314" eb="315">
      <t>リツ</t>
    </rPh>
    <rPh sb="322" eb="324">
      <t>シタマワ</t>
    </rPh>
    <rPh sb="325" eb="327">
      <t>ジョウキョウ</t>
    </rPh>
    <rPh sb="334" eb="335">
      <t>ク</t>
    </rPh>
    <rPh sb="335" eb="336">
      <t>ダ</t>
    </rPh>
    <rPh sb="336" eb="338">
      <t>キジュン</t>
    </rPh>
    <rPh sb="339" eb="340">
      <t>モト</t>
    </rPh>
    <rPh sb="342" eb="344">
      <t>イッパン</t>
    </rPh>
    <rPh sb="344" eb="346">
      <t>カイケイ</t>
    </rPh>
    <rPh sb="346" eb="348">
      <t>クリイレ</t>
    </rPh>
    <rPh sb="348" eb="349">
      <t>キン</t>
    </rPh>
    <rPh sb="350" eb="351">
      <t>ホカ</t>
    </rPh>
    <rPh sb="352" eb="354">
      <t>イッパン</t>
    </rPh>
    <rPh sb="354" eb="356">
      <t>カイケイ</t>
    </rPh>
    <rPh sb="357" eb="360">
      <t>ホジョキン</t>
    </rPh>
    <rPh sb="360" eb="362">
      <t>シュウニュウ</t>
    </rPh>
    <rPh sb="363" eb="364">
      <t>マカナ</t>
    </rPh>
    <rPh sb="368" eb="370">
      <t>ジョウキョウ</t>
    </rPh>
    <rPh sb="380" eb="381">
      <t>ユウ</t>
    </rPh>
    <rPh sb="381" eb="382">
      <t>シュウ</t>
    </rPh>
    <rPh sb="382" eb="384">
      <t>スイリョウ</t>
    </rPh>
    <rPh sb="390" eb="392">
      <t>ヒヨウ</t>
    </rPh>
    <rPh sb="393" eb="394">
      <t>アラワ</t>
    </rPh>
    <rPh sb="395" eb="397">
      <t>オスイ</t>
    </rPh>
    <rPh sb="397" eb="399">
      <t>ショリ</t>
    </rPh>
    <rPh sb="399" eb="401">
      <t>ゲンカ</t>
    </rPh>
    <rPh sb="403" eb="405">
      <t>シュウゼン</t>
    </rPh>
    <rPh sb="405" eb="406">
      <t>ヒ</t>
    </rPh>
    <rPh sb="407" eb="408">
      <t>ゾウ</t>
    </rPh>
    <rPh sb="408" eb="409">
      <t>カ</t>
    </rPh>
    <rPh sb="414" eb="416">
      <t>コウキョウ</t>
    </rPh>
    <rPh sb="416" eb="418">
      <t>ゲスイ</t>
    </rPh>
    <rPh sb="418" eb="419">
      <t>ドウ</t>
    </rPh>
    <rPh sb="420" eb="422">
      <t>セツゾク</t>
    </rPh>
    <rPh sb="423" eb="424">
      <t>ム</t>
    </rPh>
    <rPh sb="426" eb="428">
      <t>フメイ</t>
    </rPh>
    <rPh sb="428" eb="429">
      <t>スイ</t>
    </rPh>
    <rPh sb="429" eb="431">
      <t>チョウサ</t>
    </rPh>
    <rPh sb="431" eb="432">
      <t>トウ</t>
    </rPh>
    <rPh sb="433" eb="435">
      <t>ジッシ</t>
    </rPh>
    <rPh sb="443" eb="446">
      <t>サクネンド</t>
    </rPh>
    <rPh sb="447" eb="449">
      <t>ウワマワ</t>
    </rPh>
    <rPh sb="450" eb="452">
      <t>ジョウキョウ</t>
    </rPh>
    <rPh sb="463" eb="465">
      <t>シセツ</t>
    </rPh>
    <rPh sb="465" eb="468">
      <t>リヨウリツ</t>
    </rPh>
    <rPh sb="469" eb="472">
      <t>スイセンカ</t>
    </rPh>
    <rPh sb="472" eb="473">
      <t>リツ</t>
    </rPh>
    <rPh sb="475" eb="477">
      <t>ルイジ</t>
    </rPh>
    <rPh sb="477" eb="479">
      <t>ダンタイ</t>
    </rPh>
    <rPh sb="480" eb="482">
      <t>ヘイキン</t>
    </rPh>
    <rPh sb="483" eb="485">
      <t>ウワマワ</t>
    </rPh>
    <rPh sb="490" eb="491">
      <t>カン</t>
    </rPh>
    <rPh sb="491" eb="492">
      <t>ロ</t>
    </rPh>
    <rPh sb="493" eb="494">
      <t>フク</t>
    </rPh>
    <rPh sb="496" eb="498">
      <t>シセツ</t>
    </rPh>
    <rPh sb="499" eb="502">
      <t>コウリツテキ</t>
    </rPh>
    <rPh sb="503" eb="505">
      <t>リヨウ</t>
    </rPh>
    <rPh sb="506" eb="508">
      <t>デキ</t>
    </rPh>
    <rPh sb="511" eb="51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</si>
</sst>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23788032"/>
        <c:axId val="2239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0.02</c:v>
                </c:pt>
                <c:pt idx="4">
                  <c:v>0.01</c:v>
                </c:pt>
              </c:numCache>
            </c:numRef>
          </c:val>
          <c:smooth val="0"/>
        </c:ser>
        <c:dLbls>
          <c:showLegendKey val="0"/>
          <c:showVal val="0"/>
          <c:showCatName val="0"/>
          <c:showSerName val="0"/>
          <c:showPercent val="0"/>
          <c:showBubbleSize val="0"/>
        </c:dLbls>
        <c:marker val="1"/>
        <c:smooth val="0"/>
        <c:axId val="223788032"/>
        <c:axId val="223982720"/>
      </c:lineChart>
      <c:dateAx>
        <c:axId val="223788032"/>
        <c:scaling>
          <c:orientation val="minMax"/>
        </c:scaling>
        <c:delete val="1"/>
        <c:axPos val="b"/>
        <c:numFmt formatCode="ge" sourceLinked="1"/>
        <c:majorTickMark val="none"/>
        <c:minorTickMark val="none"/>
        <c:tickLblPos val="none"/>
        <c:crossAx val="223982720"/>
        <c:crosses val="autoZero"/>
        <c:auto val="1"/>
        <c:lblOffset val="100"/>
        <c:baseTimeUnit val="years"/>
      </c:dateAx>
      <c:valAx>
        <c:axId val="2239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880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61.47</c:v>
                </c:pt>
                <c:pt idx="4">
                  <c:v>62.87</c:v>
                </c:pt>
              </c:numCache>
            </c:numRef>
          </c:val>
        </c:ser>
        <c:dLbls>
          <c:showLegendKey val="0"/>
          <c:showVal val="0"/>
          <c:showCatName val="0"/>
          <c:showSerName val="0"/>
          <c:showPercent val="0"/>
          <c:showBubbleSize val="0"/>
        </c:dLbls>
        <c:gapWidth val="150"/>
        <c:axId val="224959872"/>
        <c:axId val="224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53.24</c:v>
                </c:pt>
                <c:pt idx="4">
                  <c:v>52.31</c:v>
                </c:pt>
              </c:numCache>
            </c:numRef>
          </c:val>
          <c:smooth val="0"/>
        </c:ser>
        <c:dLbls>
          <c:showLegendKey val="0"/>
          <c:showVal val="0"/>
          <c:showCatName val="0"/>
          <c:showSerName val="0"/>
          <c:showPercent val="0"/>
          <c:showBubbleSize val="0"/>
        </c:dLbls>
        <c:marker val="1"/>
        <c:smooth val="0"/>
        <c:axId val="224959872"/>
        <c:axId val="224974336"/>
      </c:lineChart>
      <c:dateAx>
        <c:axId val="224959872"/>
        <c:scaling>
          <c:orientation val="minMax"/>
        </c:scaling>
        <c:delete val="1"/>
        <c:axPos val="b"/>
        <c:numFmt formatCode="ge" sourceLinked="1"/>
        <c:majorTickMark val="none"/>
        <c:minorTickMark val="none"/>
        <c:tickLblPos val="none"/>
        <c:crossAx val="224974336"/>
        <c:crosses val="autoZero"/>
        <c:auto val="1"/>
        <c:lblOffset val="100"/>
        <c:baseTimeUnit val="years"/>
      </c:dateAx>
      <c:valAx>
        <c:axId val="224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91.08</c:v>
                </c:pt>
                <c:pt idx="4">
                  <c:v>92.18</c:v>
                </c:pt>
              </c:numCache>
            </c:numRef>
          </c:val>
        </c:ser>
        <c:dLbls>
          <c:showLegendKey val="0"/>
          <c:showVal val="0"/>
          <c:showCatName val="0"/>
          <c:showSerName val="0"/>
          <c:showPercent val="0"/>
          <c:showBubbleSize val="0"/>
        </c:dLbls>
        <c:gapWidth val="150"/>
        <c:axId val="225012736"/>
        <c:axId val="2250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84.07</c:v>
                </c:pt>
                <c:pt idx="4">
                  <c:v>84.32</c:v>
                </c:pt>
              </c:numCache>
            </c:numRef>
          </c:val>
          <c:smooth val="0"/>
        </c:ser>
        <c:dLbls>
          <c:showLegendKey val="0"/>
          <c:showVal val="0"/>
          <c:showCatName val="0"/>
          <c:showSerName val="0"/>
          <c:showPercent val="0"/>
          <c:showBubbleSize val="0"/>
        </c:dLbls>
        <c:marker val="1"/>
        <c:smooth val="0"/>
        <c:axId val="225012736"/>
        <c:axId val="225019008"/>
      </c:lineChart>
      <c:dateAx>
        <c:axId val="225012736"/>
        <c:scaling>
          <c:orientation val="minMax"/>
        </c:scaling>
        <c:delete val="1"/>
        <c:axPos val="b"/>
        <c:numFmt formatCode="ge" sourceLinked="1"/>
        <c:majorTickMark val="none"/>
        <c:minorTickMark val="none"/>
        <c:tickLblPos val="none"/>
        <c:crossAx val="225019008"/>
        <c:crosses val="autoZero"/>
        <c:auto val="1"/>
        <c:lblOffset val="100"/>
        <c:baseTimeUnit val="years"/>
      </c:dateAx>
      <c:valAx>
        <c:axId val="2250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95.1</c:v>
                </c:pt>
                <c:pt idx="4">
                  <c:v>95.75</c:v>
                </c:pt>
              </c:numCache>
            </c:numRef>
          </c:val>
        </c:ser>
        <c:dLbls>
          <c:showLegendKey val="0"/>
          <c:showVal val="0"/>
          <c:showCatName val="0"/>
          <c:showSerName val="0"/>
          <c:showPercent val="0"/>
          <c:showBubbleSize val="0"/>
        </c:dLbls>
        <c:gapWidth val="150"/>
        <c:axId val="224185728"/>
        <c:axId val="2238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97.53</c:v>
                </c:pt>
                <c:pt idx="4">
                  <c:v>99.64</c:v>
                </c:pt>
              </c:numCache>
            </c:numRef>
          </c:val>
          <c:smooth val="0"/>
        </c:ser>
        <c:dLbls>
          <c:showLegendKey val="0"/>
          <c:showVal val="0"/>
          <c:showCatName val="0"/>
          <c:showSerName val="0"/>
          <c:showPercent val="0"/>
          <c:showBubbleSize val="0"/>
        </c:dLbls>
        <c:marker val="1"/>
        <c:smooth val="0"/>
        <c:axId val="224185728"/>
        <c:axId val="223806208"/>
      </c:lineChart>
      <c:dateAx>
        <c:axId val="224185728"/>
        <c:scaling>
          <c:orientation val="minMax"/>
        </c:scaling>
        <c:delete val="1"/>
        <c:axPos val="b"/>
        <c:numFmt formatCode="ge" sourceLinked="1"/>
        <c:majorTickMark val="none"/>
        <c:minorTickMark val="none"/>
        <c:tickLblPos val="none"/>
        <c:crossAx val="223806208"/>
        <c:crosses val="autoZero"/>
        <c:auto val="1"/>
        <c:lblOffset val="100"/>
        <c:baseTimeUnit val="years"/>
      </c:dateAx>
      <c:valAx>
        <c:axId val="2238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4.5599999999999996</c:v>
                </c:pt>
                <c:pt idx="4">
                  <c:v>10</c:v>
                </c:pt>
              </c:numCache>
            </c:numRef>
          </c:val>
        </c:ser>
        <c:dLbls>
          <c:showLegendKey val="0"/>
          <c:showVal val="0"/>
          <c:showCatName val="0"/>
          <c:showSerName val="0"/>
          <c:showPercent val="0"/>
          <c:showBubbleSize val="0"/>
        </c:dLbls>
        <c:gapWidth val="150"/>
        <c:axId val="223854592"/>
        <c:axId val="2238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20.68</c:v>
                </c:pt>
                <c:pt idx="4">
                  <c:v>22.41</c:v>
                </c:pt>
              </c:numCache>
            </c:numRef>
          </c:val>
          <c:smooth val="0"/>
        </c:ser>
        <c:dLbls>
          <c:showLegendKey val="0"/>
          <c:showVal val="0"/>
          <c:showCatName val="0"/>
          <c:showSerName val="0"/>
          <c:showPercent val="0"/>
          <c:showBubbleSize val="0"/>
        </c:dLbls>
        <c:marker val="1"/>
        <c:smooth val="0"/>
        <c:axId val="223854592"/>
        <c:axId val="223856512"/>
      </c:lineChart>
      <c:dateAx>
        <c:axId val="223854592"/>
        <c:scaling>
          <c:orientation val="minMax"/>
        </c:scaling>
        <c:delete val="1"/>
        <c:axPos val="b"/>
        <c:numFmt formatCode="ge" sourceLinked="1"/>
        <c:majorTickMark val="none"/>
        <c:minorTickMark val="none"/>
        <c:tickLblPos val="none"/>
        <c:crossAx val="223856512"/>
        <c:crosses val="autoZero"/>
        <c:auto val="1"/>
        <c:lblOffset val="100"/>
        <c:baseTimeUnit val="years"/>
      </c:dateAx>
      <c:valAx>
        <c:axId val="2238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24738688"/>
        <c:axId val="224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0.08</c:v>
                </c:pt>
                <c:pt idx="4" formatCode="#,##0.00;&quot;△&quot;#,##0.00">
                  <c:v>0</c:v>
                </c:pt>
              </c:numCache>
            </c:numRef>
          </c:val>
          <c:smooth val="0"/>
        </c:ser>
        <c:dLbls>
          <c:showLegendKey val="0"/>
          <c:showVal val="0"/>
          <c:showCatName val="0"/>
          <c:showSerName val="0"/>
          <c:showPercent val="0"/>
          <c:showBubbleSize val="0"/>
        </c:dLbls>
        <c:marker val="1"/>
        <c:smooth val="0"/>
        <c:axId val="224738688"/>
        <c:axId val="224744960"/>
      </c:lineChart>
      <c:dateAx>
        <c:axId val="224738688"/>
        <c:scaling>
          <c:orientation val="minMax"/>
        </c:scaling>
        <c:delete val="1"/>
        <c:axPos val="b"/>
        <c:numFmt formatCode="ge" sourceLinked="1"/>
        <c:majorTickMark val="none"/>
        <c:minorTickMark val="none"/>
        <c:tickLblPos val="none"/>
        <c:crossAx val="224744960"/>
        <c:crosses val="autoZero"/>
        <c:auto val="1"/>
        <c:lblOffset val="100"/>
        <c:baseTimeUnit val="years"/>
      </c:dateAx>
      <c:valAx>
        <c:axId val="224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23.58</c:v>
                </c:pt>
                <c:pt idx="4">
                  <c:v>47.23</c:v>
                </c:pt>
              </c:numCache>
            </c:numRef>
          </c:val>
        </c:ser>
        <c:dLbls>
          <c:showLegendKey val="0"/>
          <c:showVal val="0"/>
          <c:showCatName val="0"/>
          <c:showSerName val="0"/>
          <c:showPercent val="0"/>
          <c:showBubbleSize val="0"/>
        </c:dLbls>
        <c:gapWidth val="150"/>
        <c:axId val="224766208"/>
        <c:axId val="2247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223.09</c:v>
                </c:pt>
                <c:pt idx="4">
                  <c:v>214.61</c:v>
                </c:pt>
              </c:numCache>
            </c:numRef>
          </c:val>
          <c:smooth val="0"/>
        </c:ser>
        <c:dLbls>
          <c:showLegendKey val="0"/>
          <c:showVal val="0"/>
          <c:showCatName val="0"/>
          <c:showSerName val="0"/>
          <c:showPercent val="0"/>
          <c:showBubbleSize val="0"/>
        </c:dLbls>
        <c:marker val="1"/>
        <c:smooth val="0"/>
        <c:axId val="224766208"/>
        <c:axId val="224784768"/>
      </c:lineChart>
      <c:dateAx>
        <c:axId val="224766208"/>
        <c:scaling>
          <c:orientation val="minMax"/>
        </c:scaling>
        <c:delete val="1"/>
        <c:axPos val="b"/>
        <c:numFmt formatCode="ge" sourceLinked="1"/>
        <c:majorTickMark val="none"/>
        <c:minorTickMark val="none"/>
        <c:tickLblPos val="none"/>
        <c:crossAx val="224784768"/>
        <c:crosses val="autoZero"/>
        <c:auto val="1"/>
        <c:lblOffset val="100"/>
        <c:baseTimeUnit val="years"/>
      </c:dateAx>
      <c:valAx>
        <c:axId val="2247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15.16</c:v>
                </c:pt>
                <c:pt idx="4">
                  <c:v>3.91</c:v>
                </c:pt>
              </c:numCache>
            </c:numRef>
          </c:val>
        </c:ser>
        <c:dLbls>
          <c:showLegendKey val="0"/>
          <c:showVal val="0"/>
          <c:showCatName val="0"/>
          <c:showSerName val="0"/>
          <c:showPercent val="0"/>
          <c:showBubbleSize val="0"/>
        </c:dLbls>
        <c:gapWidth val="150"/>
        <c:axId val="225081216"/>
        <c:axId val="2250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33.03</c:v>
                </c:pt>
                <c:pt idx="4">
                  <c:v>29.45</c:v>
                </c:pt>
              </c:numCache>
            </c:numRef>
          </c:val>
          <c:smooth val="0"/>
        </c:ser>
        <c:dLbls>
          <c:showLegendKey val="0"/>
          <c:showVal val="0"/>
          <c:showCatName val="0"/>
          <c:showSerName val="0"/>
          <c:showPercent val="0"/>
          <c:showBubbleSize val="0"/>
        </c:dLbls>
        <c:marker val="1"/>
        <c:smooth val="0"/>
        <c:axId val="225081216"/>
        <c:axId val="225083392"/>
      </c:lineChart>
      <c:dateAx>
        <c:axId val="225081216"/>
        <c:scaling>
          <c:orientation val="minMax"/>
        </c:scaling>
        <c:delete val="1"/>
        <c:axPos val="b"/>
        <c:numFmt formatCode="ge" sourceLinked="1"/>
        <c:majorTickMark val="none"/>
        <c:minorTickMark val="none"/>
        <c:tickLblPos val="none"/>
        <c:crossAx val="225083392"/>
        <c:crosses val="autoZero"/>
        <c:auto val="1"/>
        <c:lblOffset val="100"/>
        <c:baseTimeUnit val="years"/>
      </c:dateAx>
      <c:valAx>
        <c:axId val="2250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697.47</c:v>
                </c:pt>
                <c:pt idx="4">
                  <c:v>611.26</c:v>
                </c:pt>
              </c:numCache>
            </c:numRef>
          </c:val>
        </c:ser>
        <c:dLbls>
          <c:showLegendKey val="0"/>
          <c:showVal val="0"/>
          <c:showCatName val="0"/>
          <c:showSerName val="0"/>
          <c:showPercent val="0"/>
          <c:showBubbleSize val="0"/>
        </c:dLbls>
        <c:gapWidth val="150"/>
        <c:axId val="224794112"/>
        <c:axId val="2247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1044.8</c:v>
                </c:pt>
                <c:pt idx="4">
                  <c:v>1081.8</c:v>
                </c:pt>
              </c:numCache>
            </c:numRef>
          </c:val>
          <c:smooth val="0"/>
        </c:ser>
        <c:dLbls>
          <c:showLegendKey val="0"/>
          <c:showVal val="0"/>
          <c:showCatName val="0"/>
          <c:showSerName val="0"/>
          <c:showPercent val="0"/>
          <c:showBubbleSize val="0"/>
        </c:dLbls>
        <c:marker val="1"/>
        <c:smooth val="0"/>
        <c:axId val="224794112"/>
        <c:axId val="224796032"/>
      </c:lineChart>
      <c:dateAx>
        <c:axId val="224794112"/>
        <c:scaling>
          <c:orientation val="minMax"/>
        </c:scaling>
        <c:delete val="1"/>
        <c:axPos val="b"/>
        <c:numFmt formatCode="ge" sourceLinked="1"/>
        <c:majorTickMark val="none"/>
        <c:minorTickMark val="none"/>
        <c:tickLblPos val="none"/>
        <c:crossAx val="224796032"/>
        <c:crosses val="autoZero"/>
        <c:auto val="1"/>
        <c:lblOffset val="100"/>
        <c:baseTimeUnit val="years"/>
      </c:dateAx>
      <c:valAx>
        <c:axId val="2247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42.47</c:v>
                </c:pt>
                <c:pt idx="4">
                  <c:v>38.18</c:v>
                </c:pt>
              </c:numCache>
            </c:numRef>
          </c:val>
        </c:ser>
        <c:dLbls>
          <c:showLegendKey val="0"/>
          <c:showVal val="0"/>
          <c:showCatName val="0"/>
          <c:showSerName val="0"/>
          <c:showPercent val="0"/>
          <c:showBubbleSize val="0"/>
        </c:dLbls>
        <c:gapWidth val="150"/>
        <c:axId val="224838400"/>
        <c:axId val="2248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50.82</c:v>
                </c:pt>
                <c:pt idx="4">
                  <c:v>52.19</c:v>
                </c:pt>
              </c:numCache>
            </c:numRef>
          </c:val>
          <c:smooth val="0"/>
        </c:ser>
        <c:dLbls>
          <c:showLegendKey val="0"/>
          <c:showVal val="0"/>
          <c:showCatName val="0"/>
          <c:showSerName val="0"/>
          <c:showPercent val="0"/>
          <c:showBubbleSize val="0"/>
        </c:dLbls>
        <c:marker val="1"/>
        <c:smooth val="0"/>
        <c:axId val="224838400"/>
        <c:axId val="224840320"/>
      </c:lineChart>
      <c:dateAx>
        <c:axId val="224838400"/>
        <c:scaling>
          <c:orientation val="minMax"/>
        </c:scaling>
        <c:delete val="1"/>
        <c:axPos val="b"/>
        <c:numFmt formatCode="ge" sourceLinked="1"/>
        <c:majorTickMark val="none"/>
        <c:minorTickMark val="none"/>
        <c:tickLblPos val="none"/>
        <c:crossAx val="224840320"/>
        <c:crosses val="autoZero"/>
        <c:auto val="1"/>
        <c:lblOffset val="100"/>
        <c:baseTimeUnit val="years"/>
      </c:dateAx>
      <c:valAx>
        <c:axId val="224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298.11</c:v>
                </c:pt>
                <c:pt idx="4">
                  <c:v>332.25</c:v>
                </c:pt>
              </c:numCache>
            </c:numRef>
          </c:val>
        </c:ser>
        <c:dLbls>
          <c:showLegendKey val="0"/>
          <c:showVal val="0"/>
          <c:showCatName val="0"/>
          <c:showSerName val="0"/>
          <c:showPercent val="0"/>
          <c:showBubbleSize val="0"/>
        </c:dLbls>
        <c:gapWidth val="150"/>
        <c:axId val="224935936"/>
        <c:axId val="2249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300.52</c:v>
                </c:pt>
                <c:pt idx="4">
                  <c:v>296.14</c:v>
                </c:pt>
              </c:numCache>
            </c:numRef>
          </c:val>
          <c:smooth val="0"/>
        </c:ser>
        <c:dLbls>
          <c:showLegendKey val="0"/>
          <c:showVal val="0"/>
          <c:showCatName val="0"/>
          <c:showSerName val="0"/>
          <c:showPercent val="0"/>
          <c:showBubbleSize val="0"/>
        </c:dLbls>
        <c:marker val="1"/>
        <c:smooth val="0"/>
        <c:axId val="224935936"/>
        <c:axId val="224937856"/>
      </c:lineChart>
      <c:dateAx>
        <c:axId val="224935936"/>
        <c:scaling>
          <c:orientation val="minMax"/>
        </c:scaling>
        <c:delete val="1"/>
        <c:axPos val="b"/>
        <c:numFmt formatCode="ge" sourceLinked="1"/>
        <c:majorTickMark val="none"/>
        <c:minorTickMark val="none"/>
        <c:tickLblPos val="none"/>
        <c:crossAx val="224937856"/>
        <c:crosses val="autoZero"/>
        <c:auto val="1"/>
        <c:lblOffset val="100"/>
        <c:baseTimeUnit val="years"/>
      </c:dateAx>
      <c:valAx>
        <c:axId val="2249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3" zoomScaleNormal="100" workbookViewId="0">
      <selection activeCell="BK28" sqref="BK2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草津市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130385</v>
      </c>
      <c r="AM8" s="64"/>
      <c r="AN8" s="64"/>
      <c r="AO8" s="64"/>
      <c r="AP8" s="64"/>
      <c r="AQ8" s="64"/>
      <c r="AR8" s="64"/>
      <c r="AS8" s="64"/>
      <c r="AT8" s="63">
        <f>データ!S6</f>
        <v>67.819999999999993</v>
      </c>
      <c r="AU8" s="63"/>
      <c r="AV8" s="63"/>
      <c r="AW8" s="63"/>
      <c r="AX8" s="63"/>
      <c r="AY8" s="63"/>
      <c r="AZ8" s="63"/>
      <c r="BA8" s="63"/>
      <c r="BB8" s="63">
        <f>データ!T6</f>
        <v>1922.52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78.89</v>
      </c>
      <c r="J10" s="63"/>
      <c r="K10" s="63"/>
      <c r="L10" s="63"/>
      <c r="M10" s="63"/>
      <c r="N10" s="63"/>
      <c r="O10" s="63"/>
      <c r="P10" s="63">
        <f>データ!O6</f>
        <v>3.87</v>
      </c>
      <c r="Q10" s="63"/>
      <c r="R10" s="63"/>
      <c r="S10" s="63"/>
      <c r="T10" s="63"/>
      <c r="U10" s="63"/>
      <c r="V10" s="63"/>
      <c r="W10" s="63">
        <f>データ!P6</f>
        <v>92.94</v>
      </c>
      <c r="X10" s="63"/>
      <c r="Y10" s="63"/>
      <c r="Z10" s="63"/>
      <c r="AA10" s="63"/>
      <c r="AB10" s="63"/>
      <c r="AC10" s="63"/>
      <c r="AD10" s="64">
        <f>データ!Q6</f>
        <v>2484</v>
      </c>
      <c r="AE10" s="64"/>
      <c r="AF10" s="64"/>
      <c r="AG10" s="64"/>
      <c r="AH10" s="64"/>
      <c r="AI10" s="64"/>
      <c r="AJ10" s="64"/>
      <c r="AK10" s="2"/>
      <c r="AL10" s="64">
        <f>データ!U6</f>
        <v>5049</v>
      </c>
      <c r="AM10" s="64"/>
      <c r="AN10" s="64"/>
      <c r="AO10" s="64"/>
      <c r="AP10" s="64"/>
      <c r="AQ10" s="64"/>
      <c r="AR10" s="64"/>
      <c r="AS10" s="64"/>
      <c r="AT10" s="63">
        <f>データ!V6</f>
        <v>1.74</v>
      </c>
      <c r="AU10" s="63"/>
      <c r="AV10" s="63"/>
      <c r="AW10" s="63"/>
      <c r="AX10" s="63"/>
      <c r="AY10" s="63"/>
      <c r="AZ10" s="63"/>
      <c r="BA10" s="63"/>
      <c r="BB10" s="63">
        <f>データ!W6</f>
        <v>2901.72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252069</v>
      </c>
      <c r="D6" s="31">
        <f t="shared" si="3"/>
        <v>46</v>
      </c>
      <c r="E6" s="31">
        <f t="shared" si="3"/>
        <v>17</v>
      </c>
      <c r="F6" s="31">
        <f t="shared" si="3"/>
        <v>5</v>
      </c>
      <c r="G6" s="31">
        <f t="shared" si="3"/>
        <v>0</v>
      </c>
      <c r="H6" s="31" t="str">
        <f t="shared" si="3"/>
        <v>滋賀県　草津市</v>
      </c>
      <c r="I6" s="31" t="str">
        <f t="shared" si="3"/>
        <v>法適用</v>
      </c>
      <c r="J6" s="31" t="str">
        <f t="shared" si="3"/>
        <v>下水道事業</v>
      </c>
      <c r="K6" s="31" t="str">
        <f t="shared" si="3"/>
        <v>農業集落排水</v>
      </c>
      <c r="L6" s="31" t="str">
        <f t="shared" si="3"/>
        <v>F2</v>
      </c>
      <c r="M6" s="32" t="str">
        <f t="shared" si="3"/>
        <v>-</v>
      </c>
      <c r="N6" s="32">
        <f t="shared" si="3"/>
        <v>78.89</v>
      </c>
      <c r="O6" s="32">
        <f t="shared" si="3"/>
        <v>3.87</v>
      </c>
      <c r="P6" s="32">
        <f t="shared" si="3"/>
        <v>92.94</v>
      </c>
      <c r="Q6" s="32">
        <f t="shared" si="3"/>
        <v>2484</v>
      </c>
      <c r="R6" s="32">
        <f t="shared" si="3"/>
        <v>130385</v>
      </c>
      <c r="S6" s="32">
        <f t="shared" si="3"/>
        <v>67.819999999999993</v>
      </c>
      <c r="T6" s="32">
        <f t="shared" si="3"/>
        <v>1922.52</v>
      </c>
      <c r="U6" s="32">
        <f t="shared" si="3"/>
        <v>5049</v>
      </c>
      <c r="V6" s="32">
        <f t="shared" si="3"/>
        <v>1.74</v>
      </c>
      <c r="W6" s="32">
        <f t="shared" si="3"/>
        <v>2901.72</v>
      </c>
      <c r="X6" s="33" t="str">
        <f>IF(X7="",NA(),X7)</f>
        <v>-</v>
      </c>
      <c r="Y6" s="33" t="str">
        <f t="shared" ref="Y6:AG6" si="4">IF(Y7="",NA(),Y7)</f>
        <v>-</v>
      </c>
      <c r="Z6" s="33" t="str">
        <f t="shared" si="4"/>
        <v>-</v>
      </c>
      <c r="AA6" s="33">
        <f t="shared" si="4"/>
        <v>95.1</v>
      </c>
      <c r="AB6" s="33">
        <f t="shared" si="4"/>
        <v>95.75</v>
      </c>
      <c r="AC6" s="33" t="str">
        <f t="shared" si="4"/>
        <v>-</v>
      </c>
      <c r="AD6" s="33" t="str">
        <f t="shared" si="4"/>
        <v>-</v>
      </c>
      <c r="AE6" s="33" t="str">
        <f t="shared" si="4"/>
        <v>-</v>
      </c>
      <c r="AF6" s="33">
        <f t="shared" si="4"/>
        <v>97.53</v>
      </c>
      <c r="AG6" s="33">
        <f t="shared" si="4"/>
        <v>99.64</v>
      </c>
      <c r="AH6" s="32" t="str">
        <f>IF(AH7="","",IF(AH7="-","【-】","【"&amp;SUBSTITUTE(TEXT(AH7,"#,##0.00"),"-","△")&amp;"】"))</f>
        <v>【99.88】</v>
      </c>
      <c r="AI6" s="33" t="str">
        <f>IF(AI7="",NA(),AI7)</f>
        <v>-</v>
      </c>
      <c r="AJ6" s="33" t="str">
        <f t="shared" ref="AJ6:AR6" si="5">IF(AJ7="",NA(),AJ7)</f>
        <v>-</v>
      </c>
      <c r="AK6" s="33" t="str">
        <f t="shared" si="5"/>
        <v>-</v>
      </c>
      <c r="AL6" s="33">
        <f t="shared" si="5"/>
        <v>23.58</v>
      </c>
      <c r="AM6" s="33">
        <f t="shared" si="5"/>
        <v>47.23</v>
      </c>
      <c r="AN6" s="33" t="str">
        <f t="shared" si="5"/>
        <v>-</v>
      </c>
      <c r="AO6" s="33" t="str">
        <f t="shared" si="5"/>
        <v>-</v>
      </c>
      <c r="AP6" s="33" t="str">
        <f t="shared" si="5"/>
        <v>-</v>
      </c>
      <c r="AQ6" s="33">
        <f t="shared" si="5"/>
        <v>223.09</v>
      </c>
      <c r="AR6" s="33">
        <f t="shared" si="5"/>
        <v>214.61</v>
      </c>
      <c r="AS6" s="32" t="str">
        <f>IF(AS7="","",IF(AS7="-","【-】","【"&amp;SUBSTITUTE(TEXT(AS7,"#,##0.00"),"-","△")&amp;"】"))</f>
        <v>【203.67】</v>
      </c>
      <c r="AT6" s="33" t="str">
        <f>IF(AT7="",NA(),AT7)</f>
        <v>-</v>
      </c>
      <c r="AU6" s="33" t="str">
        <f t="shared" ref="AU6:BC6" si="6">IF(AU7="",NA(),AU7)</f>
        <v>-</v>
      </c>
      <c r="AV6" s="33" t="str">
        <f t="shared" si="6"/>
        <v>-</v>
      </c>
      <c r="AW6" s="33">
        <f t="shared" si="6"/>
        <v>15.16</v>
      </c>
      <c r="AX6" s="33">
        <f t="shared" si="6"/>
        <v>3.91</v>
      </c>
      <c r="AY6" s="33" t="str">
        <f t="shared" si="6"/>
        <v>-</v>
      </c>
      <c r="AZ6" s="33" t="str">
        <f t="shared" si="6"/>
        <v>-</v>
      </c>
      <c r="BA6" s="33" t="str">
        <f t="shared" si="6"/>
        <v>-</v>
      </c>
      <c r="BB6" s="33">
        <f t="shared" si="6"/>
        <v>33.03</v>
      </c>
      <c r="BC6" s="33">
        <f t="shared" si="6"/>
        <v>29.45</v>
      </c>
      <c r="BD6" s="32" t="str">
        <f>IF(BD7="","",IF(BD7="-","【-】","【"&amp;SUBSTITUTE(TEXT(BD7,"#,##0.00"),"-","△")&amp;"】"))</f>
        <v>【34.01】</v>
      </c>
      <c r="BE6" s="33" t="str">
        <f>IF(BE7="",NA(),BE7)</f>
        <v>-</v>
      </c>
      <c r="BF6" s="33" t="str">
        <f t="shared" ref="BF6:BN6" si="7">IF(BF7="",NA(),BF7)</f>
        <v>-</v>
      </c>
      <c r="BG6" s="33" t="str">
        <f t="shared" si="7"/>
        <v>-</v>
      </c>
      <c r="BH6" s="33">
        <f t="shared" si="7"/>
        <v>697.47</v>
      </c>
      <c r="BI6" s="33">
        <f t="shared" si="7"/>
        <v>611.26</v>
      </c>
      <c r="BJ6" s="33" t="str">
        <f t="shared" si="7"/>
        <v>-</v>
      </c>
      <c r="BK6" s="33" t="str">
        <f t="shared" si="7"/>
        <v>-</v>
      </c>
      <c r="BL6" s="33" t="str">
        <f t="shared" si="7"/>
        <v>-</v>
      </c>
      <c r="BM6" s="33">
        <f t="shared" si="7"/>
        <v>1044.8</v>
      </c>
      <c r="BN6" s="33">
        <f t="shared" si="7"/>
        <v>1081.8</v>
      </c>
      <c r="BO6" s="32" t="str">
        <f>IF(BO7="","",IF(BO7="-","【-】","【"&amp;SUBSTITUTE(TEXT(BO7,"#,##0.00"),"-","△")&amp;"】"))</f>
        <v>【1,015.77】</v>
      </c>
      <c r="BP6" s="33" t="str">
        <f>IF(BP7="",NA(),BP7)</f>
        <v>-</v>
      </c>
      <c r="BQ6" s="33" t="str">
        <f t="shared" ref="BQ6:BY6" si="8">IF(BQ7="",NA(),BQ7)</f>
        <v>-</v>
      </c>
      <c r="BR6" s="33" t="str">
        <f t="shared" si="8"/>
        <v>-</v>
      </c>
      <c r="BS6" s="33">
        <f t="shared" si="8"/>
        <v>42.47</v>
      </c>
      <c r="BT6" s="33">
        <f t="shared" si="8"/>
        <v>38.18</v>
      </c>
      <c r="BU6" s="33" t="str">
        <f t="shared" si="8"/>
        <v>-</v>
      </c>
      <c r="BV6" s="33" t="str">
        <f t="shared" si="8"/>
        <v>-</v>
      </c>
      <c r="BW6" s="33" t="str">
        <f t="shared" si="8"/>
        <v>-</v>
      </c>
      <c r="BX6" s="33">
        <f t="shared" si="8"/>
        <v>50.82</v>
      </c>
      <c r="BY6" s="33">
        <f t="shared" si="8"/>
        <v>52.19</v>
      </c>
      <c r="BZ6" s="32" t="str">
        <f>IF(BZ7="","",IF(BZ7="-","【-】","【"&amp;SUBSTITUTE(TEXT(BZ7,"#,##0.00"),"-","△")&amp;"】"))</f>
        <v>【52.78】</v>
      </c>
      <c r="CA6" s="33" t="str">
        <f>IF(CA7="",NA(),CA7)</f>
        <v>-</v>
      </c>
      <c r="CB6" s="33" t="str">
        <f t="shared" ref="CB6:CJ6" si="9">IF(CB7="",NA(),CB7)</f>
        <v>-</v>
      </c>
      <c r="CC6" s="33" t="str">
        <f t="shared" si="9"/>
        <v>-</v>
      </c>
      <c r="CD6" s="33">
        <f t="shared" si="9"/>
        <v>298.11</v>
      </c>
      <c r="CE6" s="33">
        <f t="shared" si="9"/>
        <v>332.25</v>
      </c>
      <c r="CF6" s="33" t="str">
        <f t="shared" si="9"/>
        <v>-</v>
      </c>
      <c r="CG6" s="33" t="str">
        <f t="shared" si="9"/>
        <v>-</v>
      </c>
      <c r="CH6" s="33" t="str">
        <f t="shared" si="9"/>
        <v>-</v>
      </c>
      <c r="CI6" s="33">
        <f t="shared" si="9"/>
        <v>300.52</v>
      </c>
      <c r="CJ6" s="33">
        <f t="shared" si="9"/>
        <v>296.14</v>
      </c>
      <c r="CK6" s="32" t="str">
        <f>IF(CK7="","",IF(CK7="-","【-】","【"&amp;SUBSTITUTE(TEXT(CK7,"#,##0.00"),"-","△")&amp;"】"))</f>
        <v>【289.81】</v>
      </c>
      <c r="CL6" s="33" t="str">
        <f>IF(CL7="",NA(),CL7)</f>
        <v>-</v>
      </c>
      <c r="CM6" s="33" t="str">
        <f t="shared" ref="CM6:CU6" si="10">IF(CM7="",NA(),CM7)</f>
        <v>-</v>
      </c>
      <c r="CN6" s="33" t="str">
        <f t="shared" si="10"/>
        <v>-</v>
      </c>
      <c r="CO6" s="33">
        <f t="shared" si="10"/>
        <v>61.47</v>
      </c>
      <c r="CP6" s="33">
        <f t="shared" si="10"/>
        <v>62.87</v>
      </c>
      <c r="CQ6" s="33" t="str">
        <f t="shared" si="10"/>
        <v>-</v>
      </c>
      <c r="CR6" s="33" t="str">
        <f t="shared" si="10"/>
        <v>-</v>
      </c>
      <c r="CS6" s="33" t="str">
        <f t="shared" si="10"/>
        <v>-</v>
      </c>
      <c r="CT6" s="33">
        <f t="shared" si="10"/>
        <v>53.24</v>
      </c>
      <c r="CU6" s="33">
        <f t="shared" si="10"/>
        <v>52.31</v>
      </c>
      <c r="CV6" s="32" t="str">
        <f>IF(CV7="","",IF(CV7="-","【-】","【"&amp;SUBSTITUTE(TEXT(CV7,"#,##0.00"),"-","△")&amp;"】"))</f>
        <v>【52.74】</v>
      </c>
      <c r="CW6" s="33" t="str">
        <f>IF(CW7="",NA(),CW7)</f>
        <v>-</v>
      </c>
      <c r="CX6" s="33" t="str">
        <f t="shared" ref="CX6:DF6" si="11">IF(CX7="",NA(),CX7)</f>
        <v>-</v>
      </c>
      <c r="CY6" s="33" t="str">
        <f t="shared" si="11"/>
        <v>-</v>
      </c>
      <c r="CZ6" s="33">
        <f t="shared" si="11"/>
        <v>91.08</v>
      </c>
      <c r="DA6" s="33">
        <f t="shared" si="11"/>
        <v>92.18</v>
      </c>
      <c r="DB6" s="33" t="str">
        <f t="shared" si="11"/>
        <v>-</v>
      </c>
      <c r="DC6" s="33" t="str">
        <f t="shared" si="11"/>
        <v>-</v>
      </c>
      <c r="DD6" s="33" t="str">
        <f t="shared" si="11"/>
        <v>-</v>
      </c>
      <c r="DE6" s="33">
        <f t="shared" si="11"/>
        <v>84.07</v>
      </c>
      <c r="DF6" s="33">
        <f t="shared" si="11"/>
        <v>84.32</v>
      </c>
      <c r="DG6" s="32" t="str">
        <f>IF(DG7="","",IF(DG7="-","【-】","【"&amp;SUBSTITUTE(TEXT(DG7,"#,##0.00"),"-","△")&amp;"】"))</f>
        <v>【84.50】</v>
      </c>
      <c r="DH6" s="33" t="str">
        <f>IF(DH7="",NA(),DH7)</f>
        <v>-</v>
      </c>
      <c r="DI6" s="33" t="str">
        <f t="shared" ref="DI6:DQ6" si="12">IF(DI7="",NA(),DI7)</f>
        <v>-</v>
      </c>
      <c r="DJ6" s="33" t="str">
        <f t="shared" si="12"/>
        <v>-</v>
      </c>
      <c r="DK6" s="33">
        <f t="shared" si="12"/>
        <v>4.5599999999999996</v>
      </c>
      <c r="DL6" s="33">
        <f t="shared" si="12"/>
        <v>10</v>
      </c>
      <c r="DM6" s="33" t="str">
        <f t="shared" si="12"/>
        <v>-</v>
      </c>
      <c r="DN6" s="33" t="str">
        <f t="shared" si="12"/>
        <v>-</v>
      </c>
      <c r="DO6" s="33" t="str">
        <f t="shared" si="12"/>
        <v>-</v>
      </c>
      <c r="DP6" s="33">
        <f t="shared" si="12"/>
        <v>20.68</v>
      </c>
      <c r="DQ6" s="33">
        <f t="shared" si="12"/>
        <v>22.41</v>
      </c>
      <c r="DR6" s="32" t="str">
        <f>IF(DR7="","",IF(DR7="-","【-】","【"&amp;SUBSTITUTE(TEXT(DR7,"#,##0.00"),"-","△")&amp;"】"))</f>
        <v>【21.94】</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0.08</v>
      </c>
      <c r="EB6" s="32">
        <f t="shared" si="13"/>
        <v>0</v>
      </c>
      <c r="EC6" s="32" t="str">
        <f>IF(EC7="","",IF(EC7="-","【-】","【"&amp;SUBSTITUTE(TEXT(EC7,"#,##0.00"),"-","△")&amp;"】"))</f>
        <v>【0.00】</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0.02</v>
      </c>
      <c r="EM6" s="33">
        <f t="shared" si="14"/>
        <v>0.01</v>
      </c>
      <c r="EN6" s="32" t="str">
        <f>IF(EN7="","",IF(EN7="-","【-】","【"&amp;SUBSTITUTE(TEXT(EN7,"#,##0.00"),"-","△")&amp;"】"))</f>
        <v>【0.03】</v>
      </c>
    </row>
    <row r="7" spans="1:147" s="34" customFormat="1">
      <c r="A7" s="26"/>
      <c r="B7" s="35">
        <v>2015</v>
      </c>
      <c r="C7" s="35">
        <v>252069</v>
      </c>
      <c r="D7" s="35">
        <v>46</v>
      </c>
      <c r="E7" s="35">
        <v>17</v>
      </c>
      <c r="F7" s="35">
        <v>5</v>
      </c>
      <c r="G7" s="35">
        <v>0</v>
      </c>
      <c r="H7" s="35" t="s">
        <v>96</v>
      </c>
      <c r="I7" s="35" t="s">
        <v>97</v>
      </c>
      <c r="J7" s="35" t="s">
        <v>98</v>
      </c>
      <c r="K7" s="35" t="s">
        <v>99</v>
      </c>
      <c r="L7" s="35" t="s">
        <v>100</v>
      </c>
      <c r="M7" s="36" t="s">
        <v>101</v>
      </c>
      <c r="N7" s="36">
        <v>78.89</v>
      </c>
      <c r="O7" s="36">
        <v>3.87</v>
      </c>
      <c r="P7" s="36">
        <v>92.94</v>
      </c>
      <c r="Q7" s="36">
        <v>2484</v>
      </c>
      <c r="R7" s="36">
        <v>130385</v>
      </c>
      <c r="S7" s="36">
        <v>67.819999999999993</v>
      </c>
      <c r="T7" s="36">
        <v>1922.52</v>
      </c>
      <c r="U7" s="36">
        <v>5049</v>
      </c>
      <c r="V7" s="36">
        <v>1.74</v>
      </c>
      <c r="W7" s="36">
        <v>2901.72</v>
      </c>
      <c r="X7" s="36" t="s">
        <v>101</v>
      </c>
      <c r="Y7" s="36" t="s">
        <v>101</v>
      </c>
      <c r="Z7" s="36" t="s">
        <v>101</v>
      </c>
      <c r="AA7" s="36">
        <v>95.1</v>
      </c>
      <c r="AB7" s="36">
        <v>95.75</v>
      </c>
      <c r="AC7" s="36" t="s">
        <v>101</v>
      </c>
      <c r="AD7" s="36" t="s">
        <v>101</v>
      </c>
      <c r="AE7" s="36" t="s">
        <v>101</v>
      </c>
      <c r="AF7" s="36">
        <v>97.53</v>
      </c>
      <c r="AG7" s="36">
        <v>99.64</v>
      </c>
      <c r="AH7" s="36">
        <v>99.88</v>
      </c>
      <c r="AI7" s="36" t="s">
        <v>101</v>
      </c>
      <c r="AJ7" s="36" t="s">
        <v>101</v>
      </c>
      <c r="AK7" s="36" t="s">
        <v>101</v>
      </c>
      <c r="AL7" s="36">
        <v>23.58</v>
      </c>
      <c r="AM7" s="36">
        <v>47.23</v>
      </c>
      <c r="AN7" s="36" t="s">
        <v>101</v>
      </c>
      <c r="AO7" s="36" t="s">
        <v>101</v>
      </c>
      <c r="AP7" s="36" t="s">
        <v>101</v>
      </c>
      <c r="AQ7" s="36">
        <v>223.09</v>
      </c>
      <c r="AR7" s="36">
        <v>214.61</v>
      </c>
      <c r="AS7" s="36">
        <v>203.67</v>
      </c>
      <c r="AT7" s="36" t="s">
        <v>101</v>
      </c>
      <c r="AU7" s="36" t="s">
        <v>101</v>
      </c>
      <c r="AV7" s="36" t="s">
        <v>101</v>
      </c>
      <c r="AW7" s="36">
        <v>15.16</v>
      </c>
      <c r="AX7" s="36">
        <v>3.91</v>
      </c>
      <c r="AY7" s="36" t="s">
        <v>101</v>
      </c>
      <c r="AZ7" s="36" t="s">
        <v>101</v>
      </c>
      <c r="BA7" s="36" t="s">
        <v>101</v>
      </c>
      <c r="BB7" s="36">
        <v>33.03</v>
      </c>
      <c r="BC7" s="36">
        <v>29.45</v>
      </c>
      <c r="BD7" s="36">
        <v>34.01</v>
      </c>
      <c r="BE7" s="36" t="s">
        <v>101</v>
      </c>
      <c r="BF7" s="36" t="s">
        <v>101</v>
      </c>
      <c r="BG7" s="36" t="s">
        <v>101</v>
      </c>
      <c r="BH7" s="36">
        <v>697.47</v>
      </c>
      <c r="BI7" s="36">
        <v>611.26</v>
      </c>
      <c r="BJ7" s="36" t="s">
        <v>101</v>
      </c>
      <c r="BK7" s="36" t="s">
        <v>101</v>
      </c>
      <c r="BL7" s="36" t="s">
        <v>101</v>
      </c>
      <c r="BM7" s="36">
        <v>1044.8</v>
      </c>
      <c r="BN7" s="36">
        <v>1081.8</v>
      </c>
      <c r="BO7" s="36">
        <v>1015.77</v>
      </c>
      <c r="BP7" s="36" t="s">
        <v>101</v>
      </c>
      <c r="BQ7" s="36" t="s">
        <v>101</v>
      </c>
      <c r="BR7" s="36" t="s">
        <v>101</v>
      </c>
      <c r="BS7" s="36">
        <v>42.47</v>
      </c>
      <c r="BT7" s="36">
        <v>38.18</v>
      </c>
      <c r="BU7" s="36" t="s">
        <v>101</v>
      </c>
      <c r="BV7" s="36" t="s">
        <v>101</v>
      </c>
      <c r="BW7" s="36" t="s">
        <v>101</v>
      </c>
      <c r="BX7" s="36">
        <v>50.82</v>
      </c>
      <c r="BY7" s="36">
        <v>52.19</v>
      </c>
      <c r="BZ7" s="36">
        <v>52.78</v>
      </c>
      <c r="CA7" s="36" t="s">
        <v>101</v>
      </c>
      <c r="CB7" s="36" t="s">
        <v>101</v>
      </c>
      <c r="CC7" s="36" t="s">
        <v>101</v>
      </c>
      <c r="CD7" s="36">
        <v>298.11</v>
      </c>
      <c r="CE7" s="36">
        <v>332.25</v>
      </c>
      <c r="CF7" s="36" t="s">
        <v>101</v>
      </c>
      <c r="CG7" s="36" t="s">
        <v>101</v>
      </c>
      <c r="CH7" s="36" t="s">
        <v>101</v>
      </c>
      <c r="CI7" s="36">
        <v>300.52</v>
      </c>
      <c r="CJ7" s="36">
        <v>296.14</v>
      </c>
      <c r="CK7" s="36">
        <v>289.81</v>
      </c>
      <c r="CL7" s="36" t="s">
        <v>101</v>
      </c>
      <c r="CM7" s="36" t="s">
        <v>101</v>
      </c>
      <c r="CN7" s="36" t="s">
        <v>101</v>
      </c>
      <c r="CO7" s="36">
        <v>61.47</v>
      </c>
      <c r="CP7" s="36">
        <v>62.87</v>
      </c>
      <c r="CQ7" s="36" t="s">
        <v>101</v>
      </c>
      <c r="CR7" s="36" t="s">
        <v>101</v>
      </c>
      <c r="CS7" s="36" t="s">
        <v>101</v>
      </c>
      <c r="CT7" s="36">
        <v>53.24</v>
      </c>
      <c r="CU7" s="36">
        <v>52.31</v>
      </c>
      <c r="CV7" s="36">
        <v>52.74</v>
      </c>
      <c r="CW7" s="36" t="s">
        <v>101</v>
      </c>
      <c r="CX7" s="36" t="s">
        <v>101</v>
      </c>
      <c r="CY7" s="36" t="s">
        <v>101</v>
      </c>
      <c r="CZ7" s="36">
        <v>91.08</v>
      </c>
      <c r="DA7" s="36">
        <v>92.18</v>
      </c>
      <c r="DB7" s="36" t="s">
        <v>101</v>
      </c>
      <c r="DC7" s="36" t="s">
        <v>101</v>
      </c>
      <c r="DD7" s="36" t="s">
        <v>101</v>
      </c>
      <c r="DE7" s="36">
        <v>84.07</v>
      </c>
      <c r="DF7" s="36">
        <v>84.32</v>
      </c>
      <c r="DG7" s="36">
        <v>84.5</v>
      </c>
      <c r="DH7" s="36" t="s">
        <v>101</v>
      </c>
      <c r="DI7" s="36" t="s">
        <v>101</v>
      </c>
      <c r="DJ7" s="36" t="s">
        <v>101</v>
      </c>
      <c r="DK7" s="36">
        <v>4.5599999999999996</v>
      </c>
      <c r="DL7" s="36">
        <v>10</v>
      </c>
      <c r="DM7" s="36" t="s">
        <v>101</v>
      </c>
      <c r="DN7" s="36" t="s">
        <v>101</v>
      </c>
      <c r="DO7" s="36" t="s">
        <v>101</v>
      </c>
      <c r="DP7" s="36">
        <v>20.68</v>
      </c>
      <c r="DQ7" s="36">
        <v>22.41</v>
      </c>
      <c r="DR7" s="36">
        <v>21.94</v>
      </c>
      <c r="DS7" s="36" t="s">
        <v>101</v>
      </c>
      <c r="DT7" s="36" t="s">
        <v>101</v>
      </c>
      <c r="DU7" s="36" t="s">
        <v>101</v>
      </c>
      <c r="DV7" s="36">
        <v>0</v>
      </c>
      <c r="DW7" s="36">
        <v>0</v>
      </c>
      <c r="DX7" s="36" t="s">
        <v>101</v>
      </c>
      <c r="DY7" s="36" t="s">
        <v>101</v>
      </c>
      <c r="DZ7" s="36" t="s">
        <v>101</v>
      </c>
      <c r="EA7" s="36">
        <v>0.08</v>
      </c>
      <c r="EB7" s="36">
        <v>0</v>
      </c>
      <c r="EC7" s="36">
        <v>0</v>
      </c>
      <c r="ED7" s="36" t="s">
        <v>101</v>
      </c>
      <c r="EE7" s="36" t="s">
        <v>101</v>
      </c>
      <c r="EF7" s="36" t="s">
        <v>101</v>
      </c>
      <c r="EG7" s="36">
        <v>0</v>
      </c>
      <c r="EH7" s="36">
        <v>0</v>
      </c>
      <c r="EI7" s="36" t="s">
        <v>101</v>
      </c>
      <c r="EJ7" s="36" t="s">
        <v>101</v>
      </c>
      <c r="EK7" s="36" t="s">
        <v>101</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祐子</cp:lastModifiedBy>
  <dcterms:created xsi:type="dcterms:W3CDTF">2017-02-08T02:41:15Z</dcterms:created>
  <dcterms:modified xsi:type="dcterms:W3CDTF">2017-02-21T00:43:54Z</dcterms:modified>
  <cp:category/>
</cp:coreProperties>
</file>