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<sst xmlns="http://schemas.openxmlformats.org/spreadsheetml/2006/main" count="286" uniqueCount="110">
  <si>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</si>
  <si>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</si>
  <si>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</si>
  <si>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</si>
  <si>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</si>
  <si>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</si>
  <si>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</si>
  <si>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</si>
  <si>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</si>
  <si>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</si>
  <si>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</si>
  <si>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</si>
  <si>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</si>
  <si>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</si>
  <si>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</si>
  <si>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</si>
  <si>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</si>
  <si>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</si>
  <si>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</si>
  <si>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</si>
  <si>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</si>
  <si>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</si>
  <si>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</si>
  <si>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</si>
  <si>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</si>
  <si>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</si>
  <si>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</si>
  <si>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</si>
  <si>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</si>
  <si>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</si>
  <si>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</si>
  <si>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</si>
  <si>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</si>
  <si>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</si>
  <si>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</si>
  <si>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</si>
  <si>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</si>
  <si>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</si>
  <si>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</si>
  <si>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</si>
  <si>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</si>
  <si>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</si>
  <si>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</si>
  <si>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</si>
  <si>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</si>
  <si>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</si>
  <si>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</si>
  <si>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</si>
  <si>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</si>
  <si>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</si>
  <si>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</si>
  <si>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</si>
  <si>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</si>
  <si>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</si>
  <si>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</si>
  <si>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</si>
  <si>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</si>
  <si>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</si>
  <si>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</si>
  <si>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</si>
  <si>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</si>
  <si>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</si>
  <si>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</si>
  <si>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</si>
  <si>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</si>
  <si>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</si>
  <si>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</si>
  <si>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</si>
  <si>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</si>
  <si>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</si>
  <si>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</si>
  <si>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</si>
  <si>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</si>
  <si>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</si>
  <si>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</si>
  <si>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</si>
  <si>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</si>
  <si>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</si>
  <si>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</si>
  <si>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</si>
  <si>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</si>
  <si>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</si>
  <si>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</si>
  <si>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</si>
  <si>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</si>
  <si>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</si>
  <si>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</si>
  <si>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</si>
  <si>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</si>
  <si>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</si>
  <si>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</si>
  <si>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</si>
  <si>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</si>
  <si>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</si>
  <si>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</si>
  <si>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</si>
  <si>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草津市</t>
  </si>
  <si>
    <t>法適用</t>
  </si>
  <si>
    <t>下水道事業</t>
  </si>
  <si>
    <t>特定環境保全公共下水道</t>
  </si>
  <si>
    <t>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</si>
  <si>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</si>
  <si>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</si>
  <si>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</si>
  <si>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</si>
  <si>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</si>
  <si>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</si>
  <si>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①施設全体の減価償却の状況が、平均を大きく下回っているのは、H26より法適用へ移行した際に、資産価値を経過年数分減じて評価し計上しているため、減価償却累計額が少ないことが要因と考えられます。
②③管渠は供用開始してから34年となっており、経年化した管はなく、当該年度で更新改善を実施した管はありません。
</t>
    <rPh sb="98" eb="99">
      <t>カン</t>
    </rPh>
    <rPh sb="99" eb="100">
      <t>キョ</t>
    </rPh>
    <rPh sb="101" eb="103">
      <t>キョウヨウ</t>
    </rPh>
    <rPh sb="103" eb="105">
      <t>カイシ</t>
    </rPh>
    <rPh sb="111" eb="112">
      <t>ネン</t>
    </rPh>
    <rPh sb="119" eb="122">
      <t>ケイネンカ</t>
    </rPh>
    <rPh sb="124" eb="125">
      <t>カン</t>
    </rPh>
    <rPh sb="129" eb="131">
      <t>トウガイ</t>
    </rPh>
    <rPh sb="131" eb="133">
      <t>ネンド</t>
    </rPh>
    <rPh sb="143" eb="144">
      <t>カン</t>
    </rPh>
    <phoneticPr fontId="4"/>
  </si>
  <si>
    <t>　本市の下水道事業は、昭和57年度に流域下水道湖南中部浄化センターの運転開始を受け、一部で供用を開始し、順次整備拡大を行ってまいりました。
　特定環境保全公共下水道事業としての下水道事業は、琵琶湖の環境保全を目的に、市街化調整区域の下水道整備を行ってまいりましたが、市街化区域を中心に整備を行う公共下水道事業と合わせて運営を行っており、湖南中部浄化センターで汚水処理を行っています。
　下水道事業全体での整備普及率が100％近くに達していることや、節水型機器の普及等により、汚水処理水量は低下しており、使用料収入は減少傾向にあります。また、初期投資の企業債償還が高水準で推移していることから、厳しい経営状況でありますが、特定環境保全公共下水道事業と公共下水道事業を合わせて運営することで、効率的な運営を進めてまいります。</t>
    <rPh sb="1" eb="2">
      <t>ホン</t>
    </rPh>
    <rPh sb="2" eb="3">
      <t>シ</t>
    </rPh>
    <rPh sb="4" eb="6">
      <t>ゲスイ</t>
    </rPh>
    <rPh sb="6" eb="7">
      <t>ドウ</t>
    </rPh>
    <rPh sb="7" eb="9">
      <t>ジギョウ</t>
    </rPh>
    <rPh sb="11" eb="13">
      <t>ショウワ</t>
    </rPh>
    <rPh sb="15" eb="17">
      <t>ネンド</t>
    </rPh>
    <rPh sb="18" eb="20">
      <t>リュウイキ</t>
    </rPh>
    <rPh sb="20" eb="22">
      <t>ゲスイ</t>
    </rPh>
    <rPh sb="22" eb="23">
      <t>ドウ</t>
    </rPh>
    <rPh sb="23" eb="25">
      <t>コナン</t>
    </rPh>
    <rPh sb="25" eb="27">
      <t>チュウブ</t>
    </rPh>
    <rPh sb="27" eb="29">
      <t>ジョウカ</t>
    </rPh>
    <rPh sb="34" eb="36">
      <t>ウンテン</t>
    </rPh>
    <rPh sb="36" eb="38">
      <t>カイシ</t>
    </rPh>
    <rPh sb="42" eb="44">
      <t>イチブ</t>
    </rPh>
    <rPh sb="45" eb="47">
      <t>キョウヨウ</t>
    </rPh>
    <rPh sb="48" eb="50">
      <t>カイシ</t>
    </rPh>
    <rPh sb="52" eb="54">
      <t>ジュンジ</t>
    </rPh>
    <rPh sb="54" eb="56">
      <t>セイビ</t>
    </rPh>
    <rPh sb="56" eb="58">
      <t>カクダイ</t>
    </rPh>
    <rPh sb="59" eb="60">
      <t>オコナ</t>
    </rPh>
    <rPh sb="71" eb="73">
      <t>トクテイ</t>
    </rPh>
    <rPh sb="73" eb="75">
      <t>カンキョウ</t>
    </rPh>
    <rPh sb="75" eb="77">
      <t>ホゼン</t>
    </rPh>
    <rPh sb="77" eb="79">
      <t>コウキョウ</t>
    </rPh>
    <rPh sb="79" eb="82">
      <t>ゲスイドウ</t>
    </rPh>
    <rPh sb="82" eb="84">
      <t>ジギョウ</t>
    </rPh>
    <rPh sb="88" eb="90">
      <t>ゲスイ</t>
    </rPh>
    <rPh sb="90" eb="91">
      <t>ドウ</t>
    </rPh>
    <rPh sb="91" eb="93">
      <t>ジギョウ</t>
    </rPh>
    <rPh sb="95" eb="98">
      <t>ビワコ</t>
    </rPh>
    <rPh sb="99" eb="101">
      <t>カンキョウ</t>
    </rPh>
    <rPh sb="101" eb="103">
      <t>ホゼン</t>
    </rPh>
    <rPh sb="104" eb="106">
      <t>モクテキ</t>
    </rPh>
    <rPh sb="108" eb="111">
      <t>シガイカ</t>
    </rPh>
    <rPh sb="111" eb="113">
      <t>チョウセイ</t>
    </rPh>
    <rPh sb="113" eb="115">
      <t>クイキ</t>
    </rPh>
    <rPh sb="116" eb="118">
      <t>ゲスイ</t>
    </rPh>
    <rPh sb="118" eb="119">
      <t>ドウ</t>
    </rPh>
    <rPh sb="119" eb="121">
      <t>セイビ</t>
    </rPh>
    <rPh sb="122" eb="123">
      <t>オコナ</t>
    </rPh>
    <rPh sb="133" eb="136">
      <t>シガイカ</t>
    </rPh>
    <rPh sb="136" eb="138">
      <t>クイキ</t>
    </rPh>
    <rPh sb="139" eb="141">
      <t>チュウシン</t>
    </rPh>
    <rPh sb="142" eb="144">
      <t>セイビ</t>
    </rPh>
    <rPh sb="145" eb="146">
      <t>オコナ</t>
    </rPh>
    <rPh sb="147" eb="149">
      <t>コウキョウ</t>
    </rPh>
    <rPh sb="149" eb="151">
      <t>ゲスイ</t>
    </rPh>
    <rPh sb="151" eb="152">
      <t>ドウ</t>
    </rPh>
    <rPh sb="152" eb="154">
      <t>ジギョウ</t>
    </rPh>
    <rPh sb="155" eb="156">
      <t>ア</t>
    </rPh>
    <rPh sb="159" eb="161">
      <t>ウンエイ</t>
    </rPh>
    <rPh sb="162" eb="163">
      <t>オコナ</t>
    </rPh>
    <rPh sb="168" eb="170">
      <t>コナン</t>
    </rPh>
    <rPh sb="170" eb="172">
      <t>チュウブ</t>
    </rPh>
    <rPh sb="172" eb="174">
      <t>ジョウカ</t>
    </rPh>
    <rPh sb="179" eb="181">
      <t>オスイ</t>
    </rPh>
    <rPh sb="181" eb="183">
      <t>ショリ</t>
    </rPh>
    <rPh sb="184" eb="185">
      <t>オコナ</t>
    </rPh>
    <rPh sb="270" eb="272">
      <t>ショキ</t>
    </rPh>
    <rPh sb="272" eb="274">
      <t>トウシ</t>
    </rPh>
    <rPh sb="275" eb="277">
      <t>キギョウ</t>
    </rPh>
    <rPh sb="277" eb="278">
      <t>サイ</t>
    </rPh>
    <rPh sb="278" eb="280">
      <t>ショウカン</t>
    </rPh>
    <rPh sb="281" eb="284">
      <t>コウスイジュン</t>
    </rPh>
    <rPh sb="285" eb="287">
      <t>スイイ</t>
    </rPh>
    <rPh sb="296" eb="297">
      <t>キビ</t>
    </rPh>
    <rPh sb="299" eb="301">
      <t>ケイエイ</t>
    </rPh>
    <rPh sb="301" eb="303">
      <t>ジョウキョウ</t>
    </rPh>
    <rPh sb="310" eb="312">
      <t>トクテイ</t>
    </rPh>
    <rPh sb="312" eb="314">
      <t>カンキョウ</t>
    </rPh>
    <rPh sb="314" eb="316">
      <t>ホゼン</t>
    </rPh>
    <rPh sb="316" eb="318">
      <t>コウキョウ</t>
    </rPh>
    <rPh sb="318" eb="321">
      <t>ゲスイドウ</t>
    </rPh>
    <rPh sb="321" eb="323">
      <t>ジギョウ</t>
    </rPh>
    <rPh sb="324" eb="326">
      <t>コウキョウ</t>
    </rPh>
    <rPh sb="326" eb="329">
      <t>ゲスイドウ</t>
    </rPh>
    <rPh sb="329" eb="331">
      <t>ジギョウ</t>
    </rPh>
    <rPh sb="332" eb="333">
      <t>ア</t>
    </rPh>
    <rPh sb="336" eb="338">
      <t>ウンエイ</t>
    </rPh>
    <rPh sb="344" eb="347">
      <t>コウリツテキ</t>
    </rPh>
    <rPh sb="348" eb="350">
      <t>ウンエイ</t>
    </rPh>
    <rPh sb="351" eb="352">
      <t>スス</t>
    </rPh>
    <phoneticPr fontId="4"/>
  </si>
  <si>
    <t>　本市の下水道事業は、平成26年度より地方公営企業法を適用したことにより、数値はH26からとなっています。
①②単年度の経常的な収支の比率を表す経常収支比率は、100％を下回っている状況であり、欠損が発生しており、赤字経営となっている状況です。
③短期的な債務に対する支払い能力を表す流動比率は、100％を下回り、当該年度の収入で運営している状況で、厳しい資金状況となっています。今後も、この状況が当面続くことが見込まれます。
④事業規模（収益）に対する企業債残高の比率は、類似団体平均を下回るものの、建設投資を行った企業債残高が大きいことから、高い値となっています。
⑤費用に対する下水道使用料収入の割合を示す、経費回収率は、100％を下回る状況となっています。
⑥有収水量１㎥あたりの費用を表す汚水処理原価は、類似団体平均を下回っており、効率的な運営が行えていると言えます。
⑦汚水処理を行う流域下水道の施設利用率は、100％に近く、効率的な利用が出来ている状況です。
⑧水洗化率は、類似団体平均を上回っており、管渠を含めた施設の効率的な利用が出来ている状況です。</t>
    <rPh sb="37" eb="39">
      <t>スウチ</t>
    </rPh>
    <rPh sb="67" eb="69">
      <t>ヒリツ</t>
    </rPh>
    <rPh sb="70" eb="71">
      <t>アラワ</t>
    </rPh>
    <rPh sb="72" eb="74">
      <t>ケイジョウ</t>
    </rPh>
    <rPh sb="74" eb="76">
      <t>シュウシ</t>
    </rPh>
    <rPh sb="76" eb="78">
      <t>ヒリツ</t>
    </rPh>
    <rPh sb="85" eb="87">
      <t>シタマワ</t>
    </rPh>
    <rPh sb="91" eb="93">
      <t>ジョウキョウ</t>
    </rPh>
    <rPh sb="97" eb="99">
      <t>ケッソン</t>
    </rPh>
    <rPh sb="100" eb="102">
      <t>ハッセイ</t>
    </rPh>
    <rPh sb="107" eb="109">
      <t>アカジ</t>
    </rPh>
    <rPh sb="109" eb="111">
      <t>ケイエイ</t>
    </rPh>
    <rPh sb="117" eb="119">
      <t>ジョウキョウ</t>
    </rPh>
    <rPh sb="124" eb="127">
      <t>タンキテキ</t>
    </rPh>
    <rPh sb="128" eb="130">
      <t>サイム</t>
    </rPh>
    <rPh sb="131" eb="132">
      <t>タイ</t>
    </rPh>
    <rPh sb="134" eb="136">
      <t>シハラ</t>
    </rPh>
    <rPh sb="137" eb="139">
      <t>ノウリョク</t>
    </rPh>
    <rPh sb="140" eb="141">
      <t>アラワ</t>
    </rPh>
    <rPh sb="142" eb="144">
      <t>リュウドウ</t>
    </rPh>
    <rPh sb="144" eb="146">
      <t>ヒリツ</t>
    </rPh>
    <rPh sb="153" eb="155">
      <t>シタマワ</t>
    </rPh>
    <rPh sb="157" eb="159">
      <t>トウガイ</t>
    </rPh>
    <rPh sb="159" eb="160">
      <t>ネン</t>
    </rPh>
    <rPh sb="160" eb="161">
      <t>ド</t>
    </rPh>
    <rPh sb="162" eb="164">
      <t>シュウニュウ</t>
    </rPh>
    <rPh sb="165" eb="167">
      <t>ウンエイ</t>
    </rPh>
    <rPh sb="171" eb="173">
      <t>ジョウキョウ</t>
    </rPh>
    <rPh sb="175" eb="176">
      <t>キビ</t>
    </rPh>
    <rPh sb="178" eb="180">
      <t>シキン</t>
    </rPh>
    <rPh sb="180" eb="182">
      <t>ジョウキョウ</t>
    </rPh>
    <rPh sb="220" eb="222">
      <t>シュウエキ</t>
    </rPh>
    <rPh sb="224" eb="225">
      <t>タイ</t>
    </rPh>
    <rPh sb="233" eb="235">
      <t>ヒリツ</t>
    </rPh>
    <rPh sb="237" eb="239">
      <t>ルイジ</t>
    </rPh>
    <rPh sb="239" eb="241">
      <t>ダンタイ</t>
    </rPh>
    <rPh sb="241" eb="243">
      <t>ヘイキン</t>
    </rPh>
    <rPh sb="244" eb="246">
      <t>シタマワ</t>
    </rPh>
    <rPh sb="251" eb="253">
      <t>ケンセツ</t>
    </rPh>
    <rPh sb="253" eb="255">
      <t>トウシ</t>
    </rPh>
    <rPh sb="256" eb="257">
      <t>オコナ</t>
    </rPh>
    <rPh sb="259" eb="261">
      <t>キギョウ</t>
    </rPh>
    <rPh sb="261" eb="262">
      <t>サイ</t>
    </rPh>
    <rPh sb="262" eb="264">
      <t>ザンダカ</t>
    </rPh>
    <rPh sb="265" eb="266">
      <t>オオ</t>
    </rPh>
    <rPh sb="273" eb="274">
      <t>タカ</t>
    </rPh>
    <rPh sb="275" eb="276">
      <t>アタイ</t>
    </rPh>
    <rPh sb="298" eb="300">
      <t>シュウニュウ</t>
    </rPh>
    <rPh sb="319" eb="321">
      <t>シタマワ</t>
    </rPh>
    <rPh sb="322" eb="324">
      <t>ジョウキョウ</t>
    </rPh>
    <rPh sb="334" eb="335">
      <t>ユウ</t>
    </rPh>
    <rPh sb="335" eb="336">
      <t>シュウ</t>
    </rPh>
    <rPh sb="336" eb="338">
      <t>スイリョウ</t>
    </rPh>
    <rPh sb="344" eb="346">
      <t>ヒヨウ</t>
    </rPh>
    <rPh sb="347" eb="348">
      <t>アラワ</t>
    </rPh>
    <rPh sb="349" eb="351">
      <t>オスイ</t>
    </rPh>
    <rPh sb="351" eb="353">
      <t>ショリ</t>
    </rPh>
    <rPh sb="353" eb="355">
      <t>ゲンカ</t>
    </rPh>
    <rPh sb="357" eb="359">
      <t>ルイジ</t>
    </rPh>
    <rPh sb="359" eb="361">
      <t>ダンタイ</t>
    </rPh>
    <rPh sb="361" eb="363">
      <t>ヘイキン</t>
    </rPh>
    <rPh sb="364" eb="366">
      <t>シタマワ</t>
    </rPh>
    <rPh sb="371" eb="374">
      <t>コウリツテキ</t>
    </rPh>
    <rPh sb="375" eb="377">
      <t>ウンエイ</t>
    </rPh>
    <rPh sb="378" eb="379">
      <t>オコナ</t>
    </rPh>
    <rPh sb="384" eb="385">
      <t>イ</t>
    </rPh>
    <rPh sb="438" eb="441">
      <t>スイセンカ</t>
    </rPh>
    <rPh sb="441" eb="442">
      <t>リツ</t>
    </rPh>
    <rPh sb="451" eb="453">
      <t>ウワマワ</t>
    </rPh>
    <rPh sb="458" eb="459">
      <t>カン</t>
    </rPh>
    <rPh sb="459" eb="460">
      <t>キョ</t>
    </rPh>
    <rPh sb="461" eb="462">
      <t>フク</t>
    </rPh>
    <rPh sb="464" eb="466">
      <t>シセツ</t>
    </rPh>
    <rPh sb="467" eb="470">
      <t>コウリツテキ</t>
    </rPh>
    <rPh sb="471" eb="473">
      <t>リヨウ</t>
    </rPh>
    <rPh sb="474" eb="476">
      <t>デキ</t>
    </rPh>
    <rPh sb="479" eb="48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</si>
</sst>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200539520"/>
        <c:axId val="2205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7.0000000000000007E-2</c:v>
                </c:pt>
                <c:pt idx="4">
                  <c:v>0.08</c:v>
                </c:pt>
              </c:numCache>
            </c:numRef>
          </c:val>
          <c:smooth val="0"/>
        </c:ser>
        <c:dLbls>
          <c:showLegendKey val="0"/>
          <c:showVal val="0"/>
          <c:showCatName val="0"/>
          <c:showSerName val="0"/>
          <c:showPercent val="0"/>
          <c:showBubbleSize val="0"/>
        </c:dLbls>
        <c:marker val="1"/>
        <c:smooth val="0"/>
        <c:axId val="200539520"/>
        <c:axId val="220582656"/>
      </c:lineChart>
      <c:dateAx>
        <c:axId val="200539520"/>
        <c:scaling>
          <c:orientation val="minMax"/>
        </c:scaling>
        <c:delete val="1"/>
        <c:axPos val="b"/>
        <c:numFmt formatCode="ge" sourceLinked="1"/>
        <c:majorTickMark val="none"/>
        <c:minorTickMark val="none"/>
        <c:tickLblPos val="none"/>
        <c:crossAx val="220582656"/>
        <c:crosses val="autoZero"/>
        <c:auto val="1"/>
        <c:lblOffset val="100"/>
        <c:baseTimeUnit val="years"/>
      </c:dateAx>
      <c:valAx>
        <c:axId val="2205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87.99</c:v>
                </c:pt>
                <c:pt idx="4">
                  <c:v>97.31</c:v>
                </c:pt>
              </c:numCache>
            </c:numRef>
          </c:val>
        </c:ser>
        <c:dLbls>
          <c:showLegendKey val="0"/>
          <c:showVal val="0"/>
          <c:showCatName val="0"/>
          <c:showSerName val="0"/>
          <c:showPercent val="0"/>
          <c:showBubbleSize val="0"/>
        </c:dLbls>
        <c:gapWidth val="150"/>
        <c:axId val="225082368"/>
        <c:axId val="2251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38.409999999999997</c:v>
                </c:pt>
                <c:pt idx="4">
                  <c:v>39.25</c:v>
                </c:pt>
              </c:numCache>
            </c:numRef>
          </c:val>
          <c:smooth val="0"/>
        </c:ser>
        <c:dLbls>
          <c:showLegendKey val="0"/>
          <c:showVal val="0"/>
          <c:showCatName val="0"/>
          <c:showSerName val="0"/>
          <c:showPercent val="0"/>
          <c:showBubbleSize val="0"/>
        </c:dLbls>
        <c:marker val="1"/>
        <c:smooth val="0"/>
        <c:axId val="225082368"/>
        <c:axId val="225105024"/>
      </c:lineChart>
      <c:dateAx>
        <c:axId val="225082368"/>
        <c:scaling>
          <c:orientation val="minMax"/>
        </c:scaling>
        <c:delete val="1"/>
        <c:axPos val="b"/>
        <c:numFmt formatCode="ge" sourceLinked="1"/>
        <c:majorTickMark val="none"/>
        <c:minorTickMark val="none"/>
        <c:tickLblPos val="none"/>
        <c:crossAx val="225105024"/>
        <c:crosses val="autoZero"/>
        <c:auto val="1"/>
        <c:lblOffset val="100"/>
        <c:baseTimeUnit val="years"/>
      </c:dateAx>
      <c:valAx>
        <c:axId val="2251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0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92.8</c:v>
                </c:pt>
                <c:pt idx="4">
                  <c:v>94.48</c:v>
                </c:pt>
              </c:numCache>
            </c:numRef>
          </c:val>
        </c:ser>
        <c:dLbls>
          <c:showLegendKey val="0"/>
          <c:showVal val="0"/>
          <c:showCatName val="0"/>
          <c:showSerName val="0"/>
          <c:showPercent val="0"/>
          <c:showBubbleSize val="0"/>
        </c:dLbls>
        <c:gapWidth val="150"/>
        <c:axId val="226187904"/>
        <c:axId val="2261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86.28</c:v>
                </c:pt>
                <c:pt idx="4">
                  <c:v>86.43</c:v>
                </c:pt>
              </c:numCache>
            </c:numRef>
          </c:val>
          <c:smooth val="0"/>
        </c:ser>
        <c:dLbls>
          <c:showLegendKey val="0"/>
          <c:showVal val="0"/>
          <c:showCatName val="0"/>
          <c:showSerName val="0"/>
          <c:showPercent val="0"/>
          <c:showBubbleSize val="0"/>
        </c:dLbls>
        <c:marker val="1"/>
        <c:smooth val="0"/>
        <c:axId val="226187904"/>
        <c:axId val="226194176"/>
      </c:lineChart>
      <c:dateAx>
        <c:axId val="226187904"/>
        <c:scaling>
          <c:orientation val="minMax"/>
        </c:scaling>
        <c:delete val="1"/>
        <c:axPos val="b"/>
        <c:numFmt formatCode="ge" sourceLinked="1"/>
        <c:majorTickMark val="none"/>
        <c:minorTickMark val="none"/>
        <c:tickLblPos val="none"/>
        <c:crossAx val="226194176"/>
        <c:crosses val="autoZero"/>
        <c:auto val="1"/>
        <c:lblOffset val="100"/>
        <c:baseTimeUnit val="years"/>
      </c:dateAx>
      <c:valAx>
        <c:axId val="2261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94.88</c:v>
                </c:pt>
                <c:pt idx="4">
                  <c:v>92.88</c:v>
                </c:pt>
              </c:numCache>
            </c:numRef>
          </c:val>
        </c:ser>
        <c:dLbls>
          <c:showLegendKey val="0"/>
          <c:showVal val="0"/>
          <c:showCatName val="0"/>
          <c:showSerName val="0"/>
          <c:showPercent val="0"/>
          <c:showBubbleSize val="0"/>
        </c:dLbls>
        <c:gapWidth val="150"/>
        <c:axId val="220608768"/>
        <c:axId val="2206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93.62</c:v>
                </c:pt>
                <c:pt idx="4">
                  <c:v>99.07</c:v>
                </c:pt>
              </c:numCache>
            </c:numRef>
          </c:val>
          <c:smooth val="0"/>
        </c:ser>
        <c:dLbls>
          <c:showLegendKey val="0"/>
          <c:showVal val="0"/>
          <c:showCatName val="0"/>
          <c:showSerName val="0"/>
          <c:showPercent val="0"/>
          <c:showBubbleSize val="0"/>
        </c:dLbls>
        <c:marker val="1"/>
        <c:smooth val="0"/>
        <c:axId val="220608768"/>
        <c:axId val="220615040"/>
      </c:lineChart>
      <c:dateAx>
        <c:axId val="220608768"/>
        <c:scaling>
          <c:orientation val="minMax"/>
        </c:scaling>
        <c:delete val="1"/>
        <c:axPos val="b"/>
        <c:numFmt formatCode="ge" sourceLinked="1"/>
        <c:majorTickMark val="none"/>
        <c:minorTickMark val="none"/>
        <c:tickLblPos val="none"/>
        <c:crossAx val="220615040"/>
        <c:crosses val="autoZero"/>
        <c:auto val="1"/>
        <c:lblOffset val="100"/>
        <c:baseTimeUnit val="years"/>
      </c:dateAx>
      <c:valAx>
        <c:axId val="2206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6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2.74</c:v>
                </c:pt>
                <c:pt idx="4">
                  <c:v>5.58</c:v>
                </c:pt>
              </c:numCache>
            </c:numRef>
          </c:val>
        </c:ser>
        <c:dLbls>
          <c:showLegendKey val="0"/>
          <c:showVal val="0"/>
          <c:showCatName val="0"/>
          <c:showSerName val="0"/>
          <c:showPercent val="0"/>
          <c:showBubbleSize val="0"/>
        </c:dLbls>
        <c:gapWidth val="150"/>
        <c:axId val="219352448"/>
        <c:axId val="21936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23.33</c:v>
                </c:pt>
                <c:pt idx="4">
                  <c:v>25.07</c:v>
                </c:pt>
              </c:numCache>
            </c:numRef>
          </c:val>
          <c:smooth val="0"/>
        </c:ser>
        <c:dLbls>
          <c:showLegendKey val="0"/>
          <c:showVal val="0"/>
          <c:showCatName val="0"/>
          <c:showSerName val="0"/>
          <c:showPercent val="0"/>
          <c:showBubbleSize val="0"/>
        </c:dLbls>
        <c:marker val="1"/>
        <c:smooth val="0"/>
        <c:axId val="219352448"/>
        <c:axId val="219362816"/>
      </c:lineChart>
      <c:dateAx>
        <c:axId val="219352448"/>
        <c:scaling>
          <c:orientation val="minMax"/>
        </c:scaling>
        <c:delete val="1"/>
        <c:axPos val="b"/>
        <c:numFmt formatCode="ge" sourceLinked="1"/>
        <c:majorTickMark val="none"/>
        <c:minorTickMark val="none"/>
        <c:tickLblPos val="none"/>
        <c:crossAx val="219362816"/>
        <c:crosses val="autoZero"/>
        <c:auto val="1"/>
        <c:lblOffset val="100"/>
        <c:baseTimeUnit val="years"/>
      </c:dateAx>
      <c:valAx>
        <c:axId val="2193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3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219253760"/>
        <c:axId val="2193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19253760"/>
        <c:axId val="219391104"/>
      </c:lineChart>
      <c:dateAx>
        <c:axId val="219253760"/>
        <c:scaling>
          <c:orientation val="minMax"/>
        </c:scaling>
        <c:delete val="1"/>
        <c:axPos val="b"/>
        <c:numFmt formatCode="ge" sourceLinked="1"/>
        <c:majorTickMark val="none"/>
        <c:minorTickMark val="none"/>
        <c:tickLblPos val="none"/>
        <c:crossAx val="219391104"/>
        <c:crosses val="autoZero"/>
        <c:auto val="1"/>
        <c:lblOffset val="100"/>
        <c:baseTimeUnit val="years"/>
      </c:dateAx>
      <c:valAx>
        <c:axId val="2193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12.3</c:v>
                </c:pt>
                <c:pt idx="4">
                  <c:v>29.97</c:v>
                </c:pt>
              </c:numCache>
            </c:numRef>
          </c:val>
        </c:ser>
        <c:dLbls>
          <c:showLegendKey val="0"/>
          <c:showVal val="0"/>
          <c:showCatName val="0"/>
          <c:showSerName val="0"/>
          <c:showPercent val="0"/>
          <c:showBubbleSize val="0"/>
        </c:dLbls>
        <c:gapWidth val="150"/>
        <c:axId val="219411968"/>
        <c:axId val="21941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50.43</c:v>
                </c:pt>
                <c:pt idx="4">
                  <c:v>64.760000000000005</c:v>
                </c:pt>
              </c:numCache>
            </c:numRef>
          </c:val>
          <c:smooth val="0"/>
        </c:ser>
        <c:dLbls>
          <c:showLegendKey val="0"/>
          <c:showVal val="0"/>
          <c:showCatName val="0"/>
          <c:showSerName val="0"/>
          <c:showPercent val="0"/>
          <c:showBubbleSize val="0"/>
        </c:dLbls>
        <c:marker val="1"/>
        <c:smooth val="0"/>
        <c:axId val="219411968"/>
        <c:axId val="219413888"/>
      </c:lineChart>
      <c:dateAx>
        <c:axId val="219411968"/>
        <c:scaling>
          <c:orientation val="minMax"/>
        </c:scaling>
        <c:delete val="1"/>
        <c:axPos val="b"/>
        <c:numFmt formatCode="ge" sourceLinked="1"/>
        <c:majorTickMark val="none"/>
        <c:minorTickMark val="none"/>
        <c:tickLblPos val="none"/>
        <c:crossAx val="219413888"/>
        <c:crosses val="autoZero"/>
        <c:auto val="1"/>
        <c:lblOffset val="100"/>
        <c:baseTimeUnit val="years"/>
      </c:dateAx>
      <c:valAx>
        <c:axId val="2194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4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10.52</c:v>
                </c:pt>
                <c:pt idx="4">
                  <c:v>81.78</c:v>
                </c:pt>
              </c:numCache>
            </c:numRef>
          </c:val>
        </c:ser>
        <c:dLbls>
          <c:showLegendKey val="0"/>
          <c:showVal val="0"/>
          <c:showCatName val="0"/>
          <c:showSerName val="0"/>
          <c:showPercent val="0"/>
          <c:showBubbleSize val="0"/>
        </c:dLbls>
        <c:gapWidth val="150"/>
        <c:axId val="224535680"/>
        <c:axId val="22453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34.29</c:v>
                </c:pt>
                <c:pt idx="4">
                  <c:v>88.18</c:v>
                </c:pt>
              </c:numCache>
            </c:numRef>
          </c:val>
          <c:smooth val="0"/>
        </c:ser>
        <c:dLbls>
          <c:showLegendKey val="0"/>
          <c:showVal val="0"/>
          <c:showCatName val="0"/>
          <c:showSerName val="0"/>
          <c:showPercent val="0"/>
          <c:showBubbleSize val="0"/>
        </c:dLbls>
        <c:marker val="1"/>
        <c:smooth val="0"/>
        <c:axId val="224535680"/>
        <c:axId val="224537600"/>
      </c:lineChart>
      <c:dateAx>
        <c:axId val="224535680"/>
        <c:scaling>
          <c:orientation val="minMax"/>
        </c:scaling>
        <c:delete val="1"/>
        <c:axPos val="b"/>
        <c:numFmt formatCode="ge" sourceLinked="1"/>
        <c:majorTickMark val="none"/>
        <c:minorTickMark val="none"/>
        <c:tickLblPos val="none"/>
        <c:crossAx val="224537600"/>
        <c:crosses val="autoZero"/>
        <c:auto val="1"/>
        <c:lblOffset val="100"/>
        <c:baseTimeUnit val="years"/>
      </c:dateAx>
      <c:valAx>
        <c:axId val="22453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5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1393.83</c:v>
                </c:pt>
                <c:pt idx="4">
                  <c:v>1039.0999999999999</c:v>
                </c:pt>
              </c:numCache>
            </c:numRef>
          </c:val>
        </c:ser>
        <c:dLbls>
          <c:showLegendKey val="0"/>
          <c:showVal val="0"/>
          <c:showCatName val="0"/>
          <c:showSerName val="0"/>
          <c:showPercent val="0"/>
          <c:showBubbleSize val="0"/>
        </c:dLbls>
        <c:gapWidth val="150"/>
        <c:axId val="224584448"/>
        <c:axId val="22458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1504.21</c:v>
                </c:pt>
                <c:pt idx="4">
                  <c:v>1390.86</c:v>
                </c:pt>
              </c:numCache>
            </c:numRef>
          </c:val>
          <c:smooth val="0"/>
        </c:ser>
        <c:dLbls>
          <c:showLegendKey val="0"/>
          <c:showVal val="0"/>
          <c:showCatName val="0"/>
          <c:showSerName val="0"/>
          <c:showPercent val="0"/>
          <c:showBubbleSize val="0"/>
        </c:dLbls>
        <c:marker val="1"/>
        <c:smooth val="0"/>
        <c:axId val="224584448"/>
        <c:axId val="224586368"/>
      </c:lineChart>
      <c:dateAx>
        <c:axId val="224584448"/>
        <c:scaling>
          <c:orientation val="minMax"/>
        </c:scaling>
        <c:delete val="1"/>
        <c:axPos val="b"/>
        <c:numFmt formatCode="ge" sourceLinked="1"/>
        <c:majorTickMark val="none"/>
        <c:minorTickMark val="none"/>
        <c:tickLblPos val="none"/>
        <c:crossAx val="224586368"/>
        <c:crosses val="autoZero"/>
        <c:auto val="1"/>
        <c:lblOffset val="100"/>
        <c:baseTimeUnit val="years"/>
      </c:dateAx>
      <c:valAx>
        <c:axId val="22458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5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76.22</c:v>
                </c:pt>
                <c:pt idx="4">
                  <c:v>80.13</c:v>
                </c:pt>
              </c:numCache>
            </c:numRef>
          </c:val>
        </c:ser>
        <c:dLbls>
          <c:showLegendKey val="0"/>
          <c:showVal val="0"/>
          <c:showCatName val="0"/>
          <c:showSerName val="0"/>
          <c:showPercent val="0"/>
          <c:showBubbleSize val="0"/>
        </c:dLbls>
        <c:gapWidth val="150"/>
        <c:axId val="224633216"/>
        <c:axId val="2246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67.41</c:v>
                </c:pt>
                <c:pt idx="4">
                  <c:v>76.849999999999994</c:v>
                </c:pt>
              </c:numCache>
            </c:numRef>
          </c:val>
          <c:smooth val="0"/>
        </c:ser>
        <c:dLbls>
          <c:showLegendKey val="0"/>
          <c:showVal val="0"/>
          <c:showCatName val="0"/>
          <c:showSerName val="0"/>
          <c:showPercent val="0"/>
          <c:showBubbleSize val="0"/>
        </c:dLbls>
        <c:marker val="1"/>
        <c:smooth val="0"/>
        <c:axId val="224633216"/>
        <c:axId val="224635136"/>
      </c:lineChart>
      <c:dateAx>
        <c:axId val="224633216"/>
        <c:scaling>
          <c:orientation val="minMax"/>
        </c:scaling>
        <c:delete val="1"/>
        <c:axPos val="b"/>
        <c:numFmt formatCode="ge" sourceLinked="1"/>
        <c:majorTickMark val="none"/>
        <c:minorTickMark val="none"/>
        <c:tickLblPos val="none"/>
        <c:crossAx val="224635136"/>
        <c:crosses val="autoZero"/>
        <c:auto val="1"/>
        <c:lblOffset val="100"/>
        <c:baseTimeUnit val="years"/>
      </c:dateAx>
      <c:valAx>
        <c:axId val="2246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6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175.84</c:v>
                </c:pt>
                <c:pt idx="4">
                  <c:v>165.29</c:v>
                </c:pt>
              </c:numCache>
            </c:numRef>
          </c:val>
        </c:ser>
        <c:dLbls>
          <c:showLegendKey val="0"/>
          <c:showVal val="0"/>
          <c:showCatName val="0"/>
          <c:showSerName val="0"/>
          <c:showPercent val="0"/>
          <c:showBubbleSize val="0"/>
        </c:dLbls>
        <c:gapWidth val="150"/>
        <c:axId val="224648576"/>
        <c:axId val="2250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216.49</c:v>
                </c:pt>
                <c:pt idx="4">
                  <c:v>198.4</c:v>
                </c:pt>
              </c:numCache>
            </c:numRef>
          </c:val>
          <c:smooth val="0"/>
        </c:ser>
        <c:dLbls>
          <c:showLegendKey val="0"/>
          <c:showVal val="0"/>
          <c:showCatName val="0"/>
          <c:showSerName val="0"/>
          <c:showPercent val="0"/>
          <c:showBubbleSize val="0"/>
        </c:dLbls>
        <c:marker val="1"/>
        <c:smooth val="0"/>
        <c:axId val="224648576"/>
        <c:axId val="225060352"/>
      </c:lineChart>
      <c:dateAx>
        <c:axId val="224648576"/>
        <c:scaling>
          <c:orientation val="minMax"/>
        </c:scaling>
        <c:delete val="1"/>
        <c:axPos val="b"/>
        <c:numFmt formatCode="ge" sourceLinked="1"/>
        <c:majorTickMark val="none"/>
        <c:minorTickMark val="none"/>
        <c:tickLblPos val="none"/>
        <c:crossAx val="225060352"/>
        <c:crosses val="autoZero"/>
        <c:auto val="1"/>
        <c:lblOffset val="100"/>
        <c:baseTimeUnit val="years"/>
      </c:dateAx>
      <c:valAx>
        <c:axId val="2250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6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10" zoomScaleNormal="100" workbookViewId="0">
      <selection activeCell="CD33" sqref="CD3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草津市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D1</v>
      </c>
      <c r="X8" s="46"/>
      <c r="Y8" s="46"/>
      <c r="Z8" s="46"/>
      <c r="AA8" s="46"/>
      <c r="AB8" s="46"/>
      <c r="AC8" s="46"/>
      <c r="AD8" s="3"/>
      <c r="AE8" s="3"/>
      <c r="AF8" s="3"/>
      <c r="AG8" s="3"/>
      <c r="AH8" s="3"/>
      <c r="AI8" s="3"/>
      <c r="AJ8" s="3"/>
      <c r="AK8" s="3"/>
      <c r="AL8" s="47">
        <f>データ!R6</f>
        <v>130385</v>
      </c>
      <c r="AM8" s="47"/>
      <c r="AN8" s="47"/>
      <c r="AO8" s="47"/>
      <c r="AP8" s="47"/>
      <c r="AQ8" s="47"/>
      <c r="AR8" s="47"/>
      <c r="AS8" s="47"/>
      <c r="AT8" s="43">
        <f>データ!S6</f>
        <v>67.819999999999993</v>
      </c>
      <c r="AU8" s="43"/>
      <c r="AV8" s="43"/>
      <c r="AW8" s="43"/>
      <c r="AX8" s="43"/>
      <c r="AY8" s="43"/>
      <c r="AZ8" s="43"/>
      <c r="BA8" s="43"/>
      <c r="BB8" s="43">
        <f>データ!T6</f>
        <v>1922.52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55.09</v>
      </c>
      <c r="J10" s="43"/>
      <c r="K10" s="43"/>
      <c r="L10" s="43"/>
      <c r="M10" s="43"/>
      <c r="N10" s="43"/>
      <c r="O10" s="43"/>
      <c r="P10" s="43">
        <f>データ!O6</f>
        <v>13.3</v>
      </c>
      <c r="Q10" s="43"/>
      <c r="R10" s="43"/>
      <c r="S10" s="43"/>
      <c r="T10" s="43"/>
      <c r="U10" s="43"/>
      <c r="V10" s="43"/>
      <c r="W10" s="43">
        <f>データ!P6</f>
        <v>81.040000000000006</v>
      </c>
      <c r="X10" s="43"/>
      <c r="Y10" s="43"/>
      <c r="Z10" s="43"/>
      <c r="AA10" s="43"/>
      <c r="AB10" s="43"/>
      <c r="AC10" s="43"/>
      <c r="AD10" s="47">
        <f>データ!Q6</f>
        <v>2484</v>
      </c>
      <c r="AE10" s="47"/>
      <c r="AF10" s="47"/>
      <c r="AG10" s="47"/>
      <c r="AH10" s="47"/>
      <c r="AI10" s="47"/>
      <c r="AJ10" s="47"/>
      <c r="AK10" s="2"/>
      <c r="AL10" s="47">
        <f>データ!U6</f>
        <v>17352</v>
      </c>
      <c r="AM10" s="47"/>
      <c r="AN10" s="47"/>
      <c r="AO10" s="47"/>
      <c r="AP10" s="47"/>
      <c r="AQ10" s="47"/>
      <c r="AR10" s="47"/>
      <c r="AS10" s="47"/>
      <c r="AT10" s="43">
        <f>データ!V6</f>
        <v>6.31</v>
      </c>
      <c r="AU10" s="43"/>
      <c r="AV10" s="43"/>
      <c r="AW10" s="43"/>
      <c r="AX10" s="43"/>
      <c r="AY10" s="43"/>
      <c r="AZ10" s="43"/>
      <c r="BA10" s="43"/>
      <c r="BB10" s="43">
        <f>データ!W6</f>
        <v>2749.92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252069</v>
      </c>
      <c r="D6" s="31">
        <f t="shared" si="3"/>
        <v>46</v>
      </c>
      <c r="E6" s="31">
        <f t="shared" si="3"/>
        <v>17</v>
      </c>
      <c r="F6" s="31">
        <f t="shared" si="3"/>
        <v>4</v>
      </c>
      <c r="G6" s="31">
        <f t="shared" si="3"/>
        <v>0</v>
      </c>
      <c r="H6" s="31" t="str">
        <f t="shared" si="3"/>
        <v>滋賀県　草津市</v>
      </c>
      <c r="I6" s="31" t="str">
        <f t="shared" si="3"/>
        <v>法適用</v>
      </c>
      <c r="J6" s="31" t="str">
        <f t="shared" si="3"/>
        <v>下水道事業</v>
      </c>
      <c r="K6" s="31" t="str">
        <f t="shared" si="3"/>
        <v>特定環境保全公共下水道</v>
      </c>
      <c r="L6" s="31" t="str">
        <f t="shared" si="3"/>
        <v>D1</v>
      </c>
      <c r="M6" s="32" t="str">
        <f t="shared" si="3"/>
        <v>-</v>
      </c>
      <c r="N6" s="32">
        <f t="shared" si="3"/>
        <v>55.09</v>
      </c>
      <c r="O6" s="32">
        <f t="shared" si="3"/>
        <v>13.3</v>
      </c>
      <c r="P6" s="32">
        <f t="shared" si="3"/>
        <v>81.040000000000006</v>
      </c>
      <c r="Q6" s="32">
        <f t="shared" si="3"/>
        <v>2484</v>
      </c>
      <c r="R6" s="32">
        <f t="shared" si="3"/>
        <v>130385</v>
      </c>
      <c r="S6" s="32">
        <f t="shared" si="3"/>
        <v>67.819999999999993</v>
      </c>
      <c r="T6" s="32">
        <f t="shared" si="3"/>
        <v>1922.52</v>
      </c>
      <c r="U6" s="32">
        <f t="shared" si="3"/>
        <v>17352</v>
      </c>
      <c r="V6" s="32">
        <f t="shared" si="3"/>
        <v>6.31</v>
      </c>
      <c r="W6" s="32">
        <f t="shared" si="3"/>
        <v>2749.92</v>
      </c>
      <c r="X6" s="33" t="str">
        <f>IF(X7="",NA(),X7)</f>
        <v>-</v>
      </c>
      <c r="Y6" s="33" t="str">
        <f t="shared" ref="Y6:AG6" si="4">IF(Y7="",NA(),Y7)</f>
        <v>-</v>
      </c>
      <c r="Z6" s="33" t="str">
        <f t="shared" si="4"/>
        <v>-</v>
      </c>
      <c r="AA6" s="33">
        <f t="shared" si="4"/>
        <v>94.88</v>
      </c>
      <c r="AB6" s="33">
        <f t="shared" si="4"/>
        <v>92.88</v>
      </c>
      <c r="AC6" s="33" t="str">
        <f t="shared" si="4"/>
        <v>-</v>
      </c>
      <c r="AD6" s="33" t="str">
        <f t="shared" si="4"/>
        <v>-</v>
      </c>
      <c r="AE6" s="33" t="str">
        <f t="shared" si="4"/>
        <v>-</v>
      </c>
      <c r="AF6" s="33">
        <f t="shared" si="4"/>
        <v>93.62</v>
      </c>
      <c r="AG6" s="33">
        <f t="shared" si="4"/>
        <v>99.07</v>
      </c>
      <c r="AH6" s="32" t="str">
        <f>IF(AH7="","",IF(AH7="-","【-】","【"&amp;SUBSTITUTE(TEXT(AH7,"#,##0.00"),"-","△")&amp;"】"))</f>
        <v>【100.36】</v>
      </c>
      <c r="AI6" s="33" t="str">
        <f>IF(AI7="",NA(),AI7)</f>
        <v>-</v>
      </c>
      <c r="AJ6" s="33" t="str">
        <f t="shared" ref="AJ6:AR6" si="5">IF(AJ7="",NA(),AJ7)</f>
        <v>-</v>
      </c>
      <c r="AK6" s="33" t="str">
        <f t="shared" si="5"/>
        <v>-</v>
      </c>
      <c r="AL6" s="33">
        <f t="shared" si="5"/>
        <v>12.3</v>
      </c>
      <c r="AM6" s="33">
        <f t="shared" si="5"/>
        <v>29.97</v>
      </c>
      <c r="AN6" s="33" t="str">
        <f t="shared" si="5"/>
        <v>-</v>
      </c>
      <c r="AO6" s="33" t="str">
        <f t="shared" si="5"/>
        <v>-</v>
      </c>
      <c r="AP6" s="33" t="str">
        <f t="shared" si="5"/>
        <v>-</v>
      </c>
      <c r="AQ6" s="33">
        <f t="shared" si="5"/>
        <v>50.43</v>
      </c>
      <c r="AR6" s="33">
        <f t="shared" si="5"/>
        <v>64.760000000000005</v>
      </c>
      <c r="AS6" s="32" t="str">
        <f>IF(AS7="","",IF(AS7="-","【-】","【"&amp;SUBSTITUTE(TEXT(AS7,"#,##0.00"),"-","△")&amp;"】"))</f>
        <v>【98.78】</v>
      </c>
      <c r="AT6" s="33" t="str">
        <f>IF(AT7="",NA(),AT7)</f>
        <v>-</v>
      </c>
      <c r="AU6" s="33" t="str">
        <f t="shared" ref="AU6:BC6" si="6">IF(AU7="",NA(),AU7)</f>
        <v>-</v>
      </c>
      <c r="AV6" s="33" t="str">
        <f t="shared" si="6"/>
        <v>-</v>
      </c>
      <c r="AW6" s="33">
        <f t="shared" si="6"/>
        <v>10.52</v>
      </c>
      <c r="AX6" s="33">
        <f t="shared" si="6"/>
        <v>81.78</v>
      </c>
      <c r="AY6" s="33" t="str">
        <f t="shared" si="6"/>
        <v>-</v>
      </c>
      <c r="AZ6" s="33" t="str">
        <f t="shared" si="6"/>
        <v>-</v>
      </c>
      <c r="BA6" s="33" t="str">
        <f t="shared" si="6"/>
        <v>-</v>
      </c>
      <c r="BB6" s="33">
        <f t="shared" si="6"/>
        <v>34.29</v>
      </c>
      <c r="BC6" s="33">
        <f t="shared" si="6"/>
        <v>88.18</v>
      </c>
      <c r="BD6" s="32" t="str">
        <f>IF(BD7="","",IF(BD7="-","【-】","【"&amp;SUBSTITUTE(TEXT(BD7,"#,##0.00"),"-","△")&amp;"】"))</f>
        <v>【58.70】</v>
      </c>
      <c r="BE6" s="33" t="str">
        <f>IF(BE7="",NA(),BE7)</f>
        <v>-</v>
      </c>
      <c r="BF6" s="33" t="str">
        <f t="shared" ref="BF6:BN6" si="7">IF(BF7="",NA(),BF7)</f>
        <v>-</v>
      </c>
      <c r="BG6" s="33" t="str">
        <f t="shared" si="7"/>
        <v>-</v>
      </c>
      <c r="BH6" s="33">
        <f t="shared" si="7"/>
        <v>1393.83</v>
      </c>
      <c r="BI6" s="33">
        <f t="shared" si="7"/>
        <v>1039.0999999999999</v>
      </c>
      <c r="BJ6" s="33" t="str">
        <f t="shared" si="7"/>
        <v>-</v>
      </c>
      <c r="BK6" s="33" t="str">
        <f t="shared" si="7"/>
        <v>-</v>
      </c>
      <c r="BL6" s="33" t="str">
        <f t="shared" si="7"/>
        <v>-</v>
      </c>
      <c r="BM6" s="33">
        <f t="shared" si="7"/>
        <v>1504.21</v>
      </c>
      <c r="BN6" s="33">
        <f t="shared" si="7"/>
        <v>1390.86</v>
      </c>
      <c r="BO6" s="32" t="str">
        <f>IF(BO7="","",IF(BO7="-","【-】","【"&amp;SUBSTITUTE(TEXT(BO7,"#,##0.00"),"-","△")&amp;"】"))</f>
        <v>【1,457.06】</v>
      </c>
      <c r="BP6" s="33" t="str">
        <f>IF(BP7="",NA(),BP7)</f>
        <v>-</v>
      </c>
      <c r="BQ6" s="33" t="str">
        <f t="shared" ref="BQ6:BY6" si="8">IF(BQ7="",NA(),BQ7)</f>
        <v>-</v>
      </c>
      <c r="BR6" s="33" t="str">
        <f t="shared" si="8"/>
        <v>-</v>
      </c>
      <c r="BS6" s="33">
        <f t="shared" si="8"/>
        <v>76.22</v>
      </c>
      <c r="BT6" s="33">
        <f t="shared" si="8"/>
        <v>80.13</v>
      </c>
      <c r="BU6" s="33" t="str">
        <f t="shared" si="8"/>
        <v>-</v>
      </c>
      <c r="BV6" s="33" t="str">
        <f t="shared" si="8"/>
        <v>-</v>
      </c>
      <c r="BW6" s="33" t="str">
        <f t="shared" si="8"/>
        <v>-</v>
      </c>
      <c r="BX6" s="33">
        <f t="shared" si="8"/>
        <v>67.41</v>
      </c>
      <c r="BY6" s="33">
        <f t="shared" si="8"/>
        <v>76.849999999999994</v>
      </c>
      <c r="BZ6" s="32" t="str">
        <f>IF(BZ7="","",IF(BZ7="-","【-】","【"&amp;SUBSTITUTE(TEXT(BZ7,"#,##0.00"),"-","△")&amp;"】"))</f>
        <v>【64.73】</v>
      </c>
      <c r="CA6" s="33" t="str">
        <f>IF(CA7="",NA(),CA7)</f>
        <v>-</v>
      </c>
      <c r="CB6" s="33" t="str">
        <f t="shared" ref="CB6:CJ6" si="9">IF(CB7="",NA(),CB7)</f>
        <v>-</v>
      </c>
      <c r="CC6" s="33" t="str">
        <f t="shared" si="9"/>
        <v>-</v>
      </c>
      <c r="CD6" s="33">
        <f t="shared" si="9"/>
        <v>175.84</v>
      </c>
      <c r="CE6" s="33">
        <f t="shared" si="9"/>
        <v>165.29</v>
      </c>
      <c r="CF6" s="33" t="str">
        <f t="shared" si="9"/>
        <v>-</v>
      </c>
      <c r="CG6" s="33" t="str">
        <f t="shared" si="9"/>
        <v>-</v>
      </c>
      <c r="CH6" s="33" t="str">
        <f t="shared" si="9"/>
        <v>-</v>
      </c>
      <c r="CI6" s="33">
        <f t="shared" si="9"/>
        <v>216.49</v>
      </c>
      <c r="CJ6" s="33">
        <f t="shared" si="9"/>
        <v>198.4</v>
      </c>
      <c r="CK6" s="32" t="str">
        <f>IF(CK7="","",IF(CK7="-","【-】","【"&amp;SUBSTITUTE(TEXT(CK7,"#,##0.00"),"-","△")&amp;"】"))</f>
        <v>【250.25】</v>
      </c>
      <c r="CL6" s="33" t="str">
        <f>IF(CL7="",NA(),CL7)</f>
        <v>-</v>
      </c>
      <c r="CM6" s="33" t="str">
        <f t="shared" ref="CM6:CU6" si="10">IF(CM7="",NA(),CM7)</f>
        <v>-</v>
      </c>
      <c r="CN6" s="33" t="str">
        <f t="shared" si="10"/>
        <v>-</v>
      </c>
      <c r="CO6" s="33">
        <f t="shared" si="10"/>
        <v>87.99</v>
      </c>
      <c r="CP6" s="33">
        <f t="shared" si="10"/>
        <v>97.31</v>
      </c>
      <c r="CQ6" s="33" t="str">
        <f t="shared" si="10"/>
        <v>-</v>
      </c>
      <c r="CR6" s="33" t="str">
        <f t="shared" si="10"/>
        <v>-</v>
      </c>
      <c r="CS6" s="33" t="str">
        <f t="shared" si="10"/>
        <v>-</v>
      </c>
      <c r="CT6" s="33">
        <f t="shared" si="10"/>
        <v>38.409999999999997</v>
      </c>
      <c r="CU6" s="33">
        <f t="shared" si="10"/>
        <v>39.25</v>
      </c>
      <c r="CV6" s="32" t="str">
        <f>IF(CV7="","",IF(CV7="-","【-】","【"&amp;SUBSTITUTE(TEXT(CV7,"#,##0.00"),"-","△")&amp;"】"))</f>
        <v>【40.31】</v>
      </c>
      <c r="CW6" s="33" t="str">
        <f>IF(CW7="",NA(),CW7)</f>
        <v>-</v>
      </c>
      <c r="CX6" s="33" t="str">
        <f t="shared" ref="CX6:DF6" si="11">IF(CX7="",NA(),CX7)</f>
        <v>-</v>
      </c>
      <c r="CY6" s="33" t="str">
        <f t="shared" si="11"/>
        <v>-</v>
      </c>
      <c r="CZ6" s="33">
        <f t="shared" si="11"/>
        <v>92.8</v>
      </c>
      <c r="DA6" s="33">
        <f t="shared" si="11"/>
        <v>94.48</v>
      </c>
      <c r="DB6" s="33" t="str">
        <f t="shared" si="11"/>
        <v>-</v>
      </c>
      <c r="DC6" s="33" t="str">
        <f t="shared" si="11"/>
        <v>-</v>
      </c>
      <c r="DD6" s="33" t="str">
        <f t="shared" si="11"/>
        <v>-</v>
      </c>
      <c r="DE6" s="33">
        <f t="shared" si="11"/>
        <v>86.28</v>
      </c>
      <c r="DF6" s="33">
        <f t="shared" si="11"/>
        <v>86.43</v>
      </c>
      <c r="DG6" s="32" t="str">
        <f>IF(DG7="","",IF(DG7="-","【-】","【"&amp;SUBSTITUTE(TEXT(DG7,"#,##0.00"),"-","△")&amp;"】"))</f>
        <v>【81.28】</v>
      </c>
      <c r="DH6" s="33" t="str">
        <f>IF(DH7="",NA(),DH7)</f>
        <v>-</v>
      </c>
      <c r="DI6" s="33" t="str">
        <f t="shared" ref="DI6:DQ6" si="12">IF(DI7="",NA(),DI7)</f>
        <v>-</v>
      </c>
      <c r="DJ6" s="33" t="str">
        <f t="shared" si="12"/>
        <v>-</v>
      </c>
      <c r="DK6" s="33">
        <f t="shared" si="12"/>
        <v>2.74</v>
      </c>
      <c r="DL6" s="33">
        <f t="shared" si="12"/>
        <v>5.58</v>
      </c>
      <c r="DM6" s="33" t="str">
        <f t="shared" si="12"/>
        <v>-</v>
      </c>
      <c r="DN6" s="33" t="str">
        <f t="shared" si="12"/>
        <v>-</v>
      </c>
      <c r="DO6" s="33" t="str">
        <f t="shared" si="12"/>
        <v>-</v>
      </c>
      <c r="DP6" s="33">
        <f t="shared" si="12"/>
        <v>23.33</v>
      </c>
      <c r="DQ6" s="33">
        <f t="shared" si="12"/>
        <v>25.07</v>
      </c>
      <c r="DR6" s="32" t="str">
        <f>IF(DR7="","",IF(DR7="-","【-】","【"&amp;SUBSTITUTE(TEXT(DR7,"#,##0.00"),"-","△")&amp;"】"))</f>
        <v>【22.75】</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2">
        <f t="shared" si="13"/>
        <v>0</v>
      </c>
      <c r="EB6" s="32">
        <f t="shared" si="13"/>
        <v>0</v>
      </c>
      <c r="EC6" s="32" t="str">
        <f>IF(EC7="","",IF(EC7="-","【-】","【"&amp;SUBSTITUTE(TEXT(EC7,"#,##0.00"),"-","△")&amp;"】"))</f>
        <v>【0.03】</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7.0000000000000007E-2</v>
      </c>
      <c r="EM6" s="33">
        <f t="shared" si="14"/>
        <v>0.08</v>
      </c>
      <c r="EN6" s="32" t="str">
        <f>IF(EN7="","",IF(EN7="-","【-】","【"&amp;SUBSTITUTE(TEXT(EN7,"#,##0.00"),"-","△")&amp;"】"))</f>
        <v>【0.10】</v>
      </c>
    </row>
    <row r="7" spans="1:147" s="34" customFormat="1">
      <c r="A7" s="26"/>
      <c r="B7" s="35">
        <v>2015</v>
      </c>
      <c r="C7" s="35">
        <v>252069</v>
      </c>
      <c r="D7" s="35">
        <v>46</v>
      </c>
      <c r="E7" s="35">
        <v>17</v>
      </c>
      <c r="F7" s="35">
        <v>4</v>
      </c>
      <c r="G7" s="35">
        <v>0</v>
      </c>
      <c r="H7" s="35" t="s">
        <v>96</v>
      </c>
      <c r="I7" s="35" t="s">
        <v>97</v>
      </c>
      <c r="J7" s="35" t="s">
        <v>98</v>
      </c>
      <c r="K7" s="35" t="s">
        <v>99</v>
      </c>
      <c r="L7" s="35" t="s">
        <v>100</v>
      </c>
      <c r="M7" s="36" t="s">
        <v>101</v>
      </c>
      <c r="N7" s="36">
        <v>55.09</v>
      </c>
      <c r="O7" s="36">
        <v>13.3</v>
      </c>
      <c r="P7" s="36">
        <v>81.040000000000006</v>
      </c>
      <c r="Q7" s="36">
        <v>2484</v>
      </c>
      <c r="R7" s="36">
        <v>130385</v>
      </c>
      <c r="S7" s="36">
        <v>67.819999999999993</v>
      </c>
      <c r="T7" s="36">
        <v>1922.52</v>
      </c>
      <c r="U7" s="36">
        <v>17352</v>
      </c>
      <c r="V7" s="36">
        <v>6.31</v>
      </c>
      <c r="W7" s="36">
        <v>2749.92</v>
      </c>
      <c r="X7" s="36" t="s">
        <v>101</v>
      </c>
      <c r="Y7" s="36" t="s">
        <v>101</v>
      </c>
      <c r="Z7" s="36" t="s">
        <v>101</v>
      </c>
      <c r="AA7" s="36">
        <v>94.88</v>
      </c>
      <c r="AB7" s="36">
        <v>92.88</v>
      </c>
      <c r="AC7" s="36" t="s">
        <v>101</v>
      </c>
      <c r="AD7" s="36" t="s">
        <v>101</v>
      </c>
      <c r="AE7" s="36" t="s">
        <v>101</v>
      </c>
      <c r="AF7" s="36">
        <v>93.62</v>
      </c>
      <c r="AG7" s="36">
        <v>99.07</v>
      </c>
      <c r="AH7" s="36">
        <v>100.36</v>
      </c>
      <c r="AI7" s="36" t="s">
        <v>101</v>
      </c>
      <c r="AJ7" s="36" t="s">
        <v>101</v>
      </c>
      <c r="AK7" s="36" t="s">
        <v>101</v>
      </c>
      <c r="AL7" s="36">
        <v>12.3</v>
      </c>
      <c r="AM7" s="36">
        <v>29.97</v>
      </c>
      <c r="AN7" s="36" t="s">
        <v>101</v>
      </c>
      <c r="AO7" s="36" t="s">
        <v>101</v>
      </c>
      <c r="AP7" s="36" t="s">
        <v>101</v>
      </c>
      <c r="AQ7" s="36">
        <v>50.43</v>
      </c>
      <c r="AR7" s="36">
        <v>64.760000000000005</v>
      </c>
      <c r="AS7" s="36">
        <v>98.78</v>
      </c>
      <c r="AT7" s="36" t="s">
        <v>101</v>
      </c>
      <c r="AU7" s="36" t="s">
        <v>101</v>
      </c>
      <c r="AV7" s="36" t="s">
        <v>101</v>
      </c>
      <c r="AW7" s="36">
        <v>10.52</v>
      </c>
      <c r="AX7" s="36">
        <v>81.78</v>
      </c>
      <c r="AY7" s="36" t="s">
        <v>101</v>
      </c>
      <c r="AZ7" s="36" t="s">
        <v>101</v>
      </c>
      <c r="BA7" s="36" t="s">
        <v>101</v>
      </c>
      <c r="BB7" s="36">
        <v>34.29</v>
      </c>
      <c r="BC7" s="36">
        <v>88.18</v>
      </c>
      <c r="BD7" s="36">
        <v>58.7</v>
      </c>
      <c r="BE7" s="36" t="s">
        <v>101</v>
      </c>
      <c r="BF7" s="36" t="s">
        <v>101</v>
      </c>
      <c r="BG7" s="36" t="s">
        <v>101</v>
      </c>
      <c r="BH7" s="36">
        <v>1393.83</v>
      </c>
      <c r="BI7" s="36">
        <v>1039.0999999999999</v>
      </c>
      <c r="BJ7" s="36" t="s">
        <v>101</v>
      </c>
      <c r="BK7" s="36" t="s">
        <v>101</v>
      </c>
      <c r="BL7" s="36" t="s">
        <v>101</v>
      </c>
      <c r="BM7" s="36">
        <v>1504.21</v>
      </c>
      <c r="BN7" s="36">
        <v>1390.86</v>
      </c>
      <c r="BO7" s="36">
        <v>1457.06</v>
      </c>
      <c r="BP7" s="36" t="s">
        <v>101</v>
      </c>
      <c r="BQ7" s="36" t="s">
        <v>101</v>
      </c>
      <c r="BR7" s="36" t="s">
        <v>101</v>
      </c>
      <c r="BS7" s="36">
        <v>76.22</v>
      </c>
      <c r="BT7" s="36">
        <v>80.13</v>
      </c>
      <c r="BU7" s="36" t="s">
        <v>101</v>
      </c>
      <c r="BV7" s="36" t="s">
        <v>101</v>
      </c>
      <c r="BW7" s="36" t="s">
        <v>101</v>
      </c>
      <c r="BX7" s="36">
        <v>67.41</v>
      </c>
      <c r="BY7" s="36">
        <v>76.849999999999994</v>
      </c>
      <c r="BZ7" s="36">
        <v>64.73</v>
      </c>
      <c r="CA7" s="36" t="s">
        <v>101</v>
      </c>
      <c r="CB7" s="36" t="s">
        <v>101</v>
      </c>
      <c r="CC7" s="36" t="s">
        <v>101</v>
      </c>
      <c r="CD7" s="36">
        <v>175.84</v>
      </c>
      <c r="CE7" s="36">
        <v>165.29</v>
      </c>
      <c r="CF7" s="36" t="s">
        <v>101</v>
      </c>
      <c r="CG7" s="36" t="s">
        <v>101</v>
      </c>
      <c r="CH7" s="36" t="s">
        <v>101</v>
      </c>
      <c r="CI7" s="36">
        <v>216.49</v>
      </c>
      <c r="CJ7" s="36">
        <v>198.4</v>
      </c>
      <c r="CK7" s="36">
        <v>250.25</v>
      </c>
      <c r="CL7" s="36" t="s">
        <v>101</v>
      </c>
      <c r="CM7" s="36" t="s">
        <v>101</v>
      </c>
      <c r="CN7" s="36" t="s">
        <v>101</v>
      </c>
      <c r="CO7" s="36">
        <v>87.99</v>
      </c>
      <c r="CP7" s="36">
        <v>97.31</v>
      </c>
      <c r="CQ7" s="36" t="s">
        <v>101</v>
      </c>
      <c r="CR7" s="36" t="s">
        <v>101</v>
      </c>
      <c r="CS7" s="36" t="s">
        <v>101</v>
      </c>
      <c r="CT7" s="36">
        <v>38.409999999999997</v>
      </c>
      <c r="CU7" s="36">
        <v>39.25</v>
      </c>
      <c r="CV7" s="36">
        <v>40.31</v>
      </c>
      <c r="CW7" s="36" t="s">
        <v>101</v>
      </c>
      <c r="CX7" s="36" t="s">
        <v>101</v>
      </c>
      <c r="CY7" s="36" t="s">
        <v>101</v>
      </c>
      <c r="CZ7" s="36">
        <v>92.8</v>
      </c>
      <c r="DA7" s="36">
        <v>94.48</v>
      </c>
      <c r="DB7" s="36" t="s">
        <v>101</v>
      </c>
      <c r="DC7" s="36" t="s">
        <v>101</v>
      </c>
      <c r="DD7" s="36" t="s">
        <v>101</v>
      </c>
      <c r="DE7" s="36">
        <v>86.28</v>
      </c>
      <c r="DF7" s="36">
        <v>86.43</v>
      </c>
      <c r="DG7" s="36">
        <v>81.28</v>
      </c>
      <c r="DH7" s="36" t="s">
        <v>101</v>
      </c>
      <c r="DI7" s="36" t="s">
        <v>101</v>
      </c>
      <c r="DJ7" s="36" t="s">
        <v>101</v>
      </c>
      <c r="DK7" s="36">
        <v>2.74</v>
      </c>
      <c r="DL7" s="36">
        <v>5.58</v>
      </c>
      <c r="DM7" s="36" t="s">
        <v>101</v>
      </c>
      <c r="DN7" s="36" t="s">
        <v>101</v>
      </c>
      <c r="DO7" s="36" t="s">
        <v>101</v>
      </c>
      <c r="DP7" s="36">
        <v>23.33</v>
      </c>
      <c r="DQ7" s="36">
        <v>25.07</v>
      </c>
      <c r="DR7" s="36">
        <v>22.75</v>
      </c>
      <c r="DS7" s="36" t="s">
        <v>101</v>
      </c>
      <c r="DT7" s="36" t="s">
        <v>101</v>
      </c>
      <c r="DU7" s="36" t="s">
        <v>101</v>
      </c>
      <c r="DV7" s="36">
        <v>0</v>
      </c>
      <c r="DW7" s="36">
        <v>0</v>
      </c>
      <c r="DX7" s="36" t="s">
        <v>101</v>
      </c>
      <c r="DY7" s="36" t="s">
        <v>101</v>
      </c>
      <c r="DZ7" s="36" t="s">
        <v>101</v>
      </c>
      <c r="EA7" s="36">
        <v>0</v>
      </c>
      <c r="EB7" s="36">
        <v>0</v>
      </c>
      <c r="EC7" s="36">
        <v>0.03</v>
      </c>
      <c r="ED7" s="36" t="s">
        <v>101</v>
      </c>
      <c r="EE7" s="36" t="s">
        <v>101</v>
      </c>
      <c r="EF7" s="36" t="s">
        <v>101</v>
      </c>
      <c r="EG7" s="36">
        <v>0</v>
      </c>
      <c r="EH7" s="36">
        <v>0</v>
      </c>
      <c r="EI7" s="36" t="s">
        <v>101</v>
      </c>
      <c r="EJ7" s="36" t="s">
        <v>101</v>
      </c>
      <c r="EK7" s="36" t="s">
        <v>101</v>
      </c>
      <c r="EL7" s="36">
        <v>7.0000000000000007E-2</v>
      </c>
      <c r="EM7" s="36">
        <v>0.08</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松永 祐子</cp:lastModifiedBy>
  <dcterms:created xsi:type="dcterms:W3CDTF">2017-02-08T02:39:25Z</dcterms:created>
  <dcterms:modified xsi:type="dcterms:W3CDTF">2017-02-21T00:45:37Z</dcterms:modified>
  <cp:category/>
</cp:coreProperties>
</file>