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DDdhItTH+q92+ZOO0cE4jB0ZzY/bNStldkH3siMfeUpL3ZUiOAUcIr918sbJpEeekG6rUDEGQgABXLSGF31sg==" workbookSaltValue="j4XgrvAj0M11lWWW2KGeng==" workbookSpinCount="100000" lockStructure="1"/>
  <bookViews>
    <workbookView xWindow="0" yWindow="0" windowWidth="20490" windowHeight="7770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I10" i="4"/>
  <c r="AL8" i="4"/>
  <c r="P8" i="4"/>
  <c r="I8" i="4"/>
  <c r="C10" i="5" l="1"/>
  <c r="D10" i="5"/>
  <c r="B10" i="5"/>
</calcChain>
</file>

<file path=xl/sharedStrings.xml><?xml version="1.0" encoding="utf-8"?>
<sst xmlns="http://schemas.openxmlformats.org/spreadsheetml/2006/main" count="257" uniqueCount="123">
  <si>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</si>
  <si>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</si>
  <si>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</si>
  <si>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</si>
  <si>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</si>
  <si>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</si>
  <si>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</si>
  <si>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</si>
  <si>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</si>
  <si>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</si>
  <si>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</si>
  <si>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</si>
  <si>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</si>
  <si>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</si>
  <si>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</si>
  <si>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</si>
  <si>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</si>
  <si>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</si>
  <si>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</si>
  <si>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</si>
  <si>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</si>
  <si>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</si>
  <si>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</si>
  <si>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</si>
  <si>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</si>
  <si>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</si>
  <si>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</si>
  <si>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</si>
  <si>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</si>
  <si>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</si>
  <si>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</si>
  <si>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</si>
  <si>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</si>
  <si>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</si>
  <si>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</si>
  <si>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</si>
  <si>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</si>
  <si>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</si>
  <si>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</si>
  <si>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</si>
  <si>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</si>
  <si>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</si>
  <si>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</si>
  <si>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</si>
  <si>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</si>
  <si>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</si>
  <si>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</si>
  <si>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</si>
  <si>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</si>
  <si>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</si>
  <si>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</si>
  <si>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</si>
  <si>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</si>
  <si>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</si>
  <si>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</si>
  <si>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</si>
  <si>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</si>
  <si>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</si>
  <si>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</si>
  <si>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</si>
  <si>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</si>
  <si>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</si>
  <si>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</si>
  <si>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</si>
  <si>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</si>
  <si>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</si>
  <si>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</si>
  <si>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</si>
  <si>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</si>
  <si>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</si>
  <si>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</si>
  <si>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</si>
  <si>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</si>
  <si>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</si>
  <si>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</si>
  <si>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</si>
  <si>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</si>
  <si>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</si>
  <si>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</si>
  <si>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</si>
  <si>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</si>
  <si>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</si>
  <si>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</si>
  <si>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</si>
  <si>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</si>
  <si>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</si>
  <si>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</si>
  <si>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</si>
  <si>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</si>
  <si>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</si>
  <si>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</si>
  <si>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</si>
  <si>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</si>
  <si>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</si>
  <si>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</si>
  <si>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</si>
  <si>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</si>
  <si>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</si>
  <si>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</si>
  <si>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</si>
  <si>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</si>
  <si>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</si>
  <si>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</si>
  <si>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</si>
  <si>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</si>
  <si>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</si>
  <si>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</si>
  <si>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</si>
  <si>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草津市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</si>
  <si>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</si>
  <si>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</si>
  <si>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</si>
  <si>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</si>
  <si>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</si>
  <si>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</si>
  <si>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</si>
  <si>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</si>
  <si>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</si>
  <si>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</si>
  <si>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</si>
  <si>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農業集落排水事業としての下水道事業を、昭和61年度より着工し、平成元年度～平成9年度にかけ、6地区の処理場を順次、供用開始してまいりました。
　近年、各処理場の設備を中心に老朽化が進行し、維持管理費が増加傾向にあることや、初期投資の企業債償還も重なり、厳しい経営状況にあります。老朽化への対応、高度処理の一部未対応などの問題解消、および経済性の観点から、公共下水道への接続を平成32年度に予定しています。
　効率的な運営のため、現行施設の維持と、公共下水道への接続を進めてまいります。</t>
    <rPh sb="1" eb="3">
      <t>ノウギョウ</t>
    </rPh>
    <rPh sb="3" eb="5">
      <t>シュウラク</t>
    </rPh>
    <rPh sb="5" eb="7">
      <t>ハイスイ</t>
    </rPh>
    <rPh sb="7" eb="9">
      <t>ジギョウ</t>
    </rPh>
    <rPh sb="13" eb="15">
      <t>ゲスイ</t>
    </rPh>
    <rPh sb="15" eb="16">
      <t>ドウ</t>
    </rPh>
    <rPh sb="16" eb="18">
      <t>ジギョウ</t>
    </rPh>
    <rPh sb="20" eb="22">
      <t>ショウワ</t>
    </rPh>
    <rPh sb="24" eb="26">
      <t>ネンド</t>
    </rPh>
    <rPh sb="28" eb="30">
      <t>チャッコウ</t>
    </rPh>
    <rPh sb="32" eb="34">
      <t>ヘイセイ</t>
    </rPh>
    <rPh sb="34" eb="35">
      <t>モト</t>
    </rPh>
    <rPh sb="35" eb="37">
      <t>ネンド</t>
    </rPh>
    <rPh sb="38" eb="40">
      <t>ヘイセイ</t>
    </rPh>
    <rPh sb="41" eb="43">
      <t>ネンド</t>
    </rPh>
    <rPh sb="48" eb="50">
      <t>チク</t>
    </rPh>
    <rPh sb="51" eb="53">
      <t>ショリ</t>
    </rPh>
    <rPh sb="53" eb="54">
      <t>ジョウ</t>
    </rPh>
    <rPh sb="55" eb="57">
      <t>ジュンジ</t>
    </rPh>
    <rPh sb="58" eb="60">
      <t>キョウヨウ</t>
    </rPh>
    <rPh sb="60" eb="62">
      <t>カイシ</t>
    </rPh>
    <rPh sb="73" eb="75">
      <t>キンネン</t>
    </rPh>
    <rPh sb="76" eb="77">
      <t>カク</t>
    </rPh>
    <rPh sb="77" eb="79">
      <t>ショリ</t>
    </rPh>
    <rPh sb="79" eb="80">
      <t>ジョウ</t>
    </rPh>
    <rPh sb="81" eb="83">
      <t>セツビ</t>
    </rPh>
    <rPh sb="84" eb="86">
      <t>チュウシン</t>
    </rPh>
    <rPh sb="87" eb="90">
      <t>ロウキュウカ</t>
    </rPh>
    <rPh sb="91" eb="93">
      <t>シンコウ</t>
    </rPh>
    <rPh sb="95" eb="97">
      <t>イジ</t>
    </rPh>
    <rPh sb="97" eb="100">
      <t>カンリヒ</t>
    </rPh>
    <rPh sb="101" eb="103">
      <t>ゾウカ</t>
    </rPh>
    <rPh sb="103" eb="105">
      <t>ケイコウ</t>
    </rPh>
    <rPh sb="112" eb="114">
      <t>ショキ</t>
    </rPh>
    <rPh sb="114" eb="116">
      <t>トウシ</t>
    </rPh>
    <rPh sb="117" eb="119">
      <t>キギョウ</t>
    </rPh>
    <rPh sb="119" eb="120">
      <t>サイ</t>
    </rPh>
    <rPh sb="120" eb="122">
      <t>ショウカン</t>
    </rPh>
    <rPh sb="123" eb="124">
      <t>カサ</t>
    </rPh>
    <rPh sb="127" eb="128">
      <t>キビ</t>
    </rPh>
    <rPh sb="130" eb="132">
      <t>ケイエイ</t>
    </rPh>
    <rPh sb="132" eb="134">
      <t>ジョウキョウ</t>
    </rPh>
    <rPh sb="140" eb="143">
      <t>ロウキュウカ</t>
    </rPh>
    <rPh sb="145" eb="147">
      <t>タイオウ</t>
    </rPh>
    <rPh sb="148" eb="150">
      <t>コウド</t>
    </rPh>
    <rPh sb="150" eb="152">
      <t>ショリ</t>
    </rPh>
    <rPh sb="153" eb="155">
      <t>イチブ</t>
    </rPh>
    <rPh sb="155" eb="158">
      <t>ミタイオウ</t>
    </rPh>
    <rPh sb="161" eb="163">
      <t>モンダイ</t>
    </rPh>
    <rPh sb="163" eb="165">
      <t>カイショウ</t>
    </rPh>
    <rPh sb="169" eb="171">
      <t>ケイザイ</t>
    </rPh>
    <rPh sb="171" eb="172">
      <t>セイ</t>
    </rPh>
    <rPh sb="173" eb="175">
      <t>カンテン</t>
    </rPh>
    <rPh sb="178" eb="180">
      <t>コウキョウ</t>
    </rPh>
    <rPh sb="180" eb="182">
      <t>ゲスイ</t>
    </rPh>
    <rPh sb="182" eb="183">
      <t>ドウ</t>
    </rPh>
    <rPh sb="185" eb="187">
      <t>セツゾク</t>
    </rPh>
    <rPh sb="188" eb="190">
      <t>ヘイセイ</t>
    </rPh>
    <rPh sb="192" eb="194">
      <t>ネンド</t>
    </rPh>
    <rPh sb="195" eb="197">
      <t>ヨテイ</t>
    </rPh>
    <rPh sb="205" eb="208">
      <t>コウリツテキ</t>
    </rPh>
    <rPh sb="209" eb="211">
      <t>ウンエイ</t>
    </rPh>
    <rPh sb="215" eb="217">
      <t>ゲンコウ</t>
    </rPh>
    <rPh sb="217" eb="219">
      <t>シセツ</t>
    </rPh>
    <rPh sb="220" eb="222">
      <t>イジ</t>
    </rPh>
    <rPh sb="224" eb="226">
      <t>コウキョウ</t>
    </rPh>
    <rPh sb="226" eb="228">
      <t>ゲスイ</t>
    </rPh>
    <rPh sb="228" eb="229">
      <t>ドウ</t>
    </rPh>
    <rPh sb="231" eb="233">
      <t>セツゾク</t>
    </rPh>
    <rPh sb="234" eb="235">
      <t>スス</t>
    </rPh>
    <phoneticPr fontId="4"/>
  </si>
  <si>
    <t xml:space="preserve">①施設全体の減価償却の状況が、平均を大きく下回っているのは、H26より法適用へ移行した際に、資産価値を経過年数分減じて評価し計上しているため、減価償却累計額が少ないことが要因と考えられます。
②③本市で最も古い管渠の経過年数は29年であり、標準的耐用年数である50年には達しておらず、当該年度で更新改善を実施した管はありません。今後は公共下水道への接続を進め、老朽化の進行にあわせて対応していく予定です。
</t>
    <rPh sb="56" eb="57">
      <t>ゲン</t>
    </rPh>
    <rPh sb="76" eb="77">
      <t>ケイ</t>
    </rPh>
    <rPh sb="167" eb="169">
      <t>コウキョウ</t>
    </rPh>
    <rPh sb="169" eb="172">
      <t>ゲスイドウ</t>
    </rPh>
    <rPh sb="174" eb="176">
      <t>セツゾク</t>
    </rPh>
    <rPh sb="177" eb="178">
      <t>スス</t>
    </rPh>
    <phoneticPr fontId="4"/>
  </si>
  <si>
    <t xml:space="preserve">　本市の下水道事業は、平成26年度より地方公営企業法を適用したことにより、数値はH26からとなっています。
①単年度の経常的な収支の比率を表す経常収支比率は、100％を超え、単年度黒字となっています。
②農業集落排水事業は、公共下水道事業・特定環境保全公共下水道事業と合わせて運営しており、全体での累積欠損金比率は０％となっています。
③短期的な債務に対する支払い能力を表す流動比率は、100％を大きく下回り、当該年度の収入で運営している状況で、厳しい資金状況となっています。
④事業規模（収益）に対する企業債残高の比率は、類似団体平均を下回るものの、建設投資を行った企業債残高が大きいことから、高い値となっていますが、今後は減少していく見込みとなっています。
⑤費用に対する下水道使用料収入の割合を示す、経費回収率は、100％を下回る状況となっており、繰出基準に基づく一般会計繰入金の他、一般会計の補助金収入で賄っている状況となっています。
⑥有収水量１㎥あたりの費用を表す汚水処理原価は、下水道施設管理計画に基づく改築更新を行ったことにより、昨年度を上回る状況となっています。
⑦⑧施設利用率、水洗化率は、類似団体の平均を上回っており、管路を含めた施設の効率的な利用が出来ている状況です。
</t>
    <rPh sb="37" eb="39">
      <t>スウチ</t>
    </rPh>
    <rPh sb="66" eb="68">
      <t>ヒリツ</t>
    </rPh>
    <rPh sb="69" eb="70">
      <t>アラワ</t>
    </rPh>
    <rPh sb="73" eb="75">
      <t>シュウシ</t>
    </rPh>
    <rPh sb="75" eb="77">
      <t>ヒリツ</t>
    </rPh>
    <rPh sb="84" eb="85">
      <t>コ</t>
    </rPh>
    <rPh sb="87" eb="90">
      <t>タンネンド</t>
    </rPh>
    <rPh sb="90" eb="92">
      <t>クロジ</t>
    </rPh>
    <rPh sb="102" eb="104">
      <t>ノウギョウ</t>
    </rPh>
    <rPh sb="104" eb="106">
      <t>シュウラク</t>
    </rPh>
    <rPh sb="106" eb="108">
      <t>ハイスイ</t>
    </rPh>
    <rPh sb="108" eb="110">
      <t>ジギョウ</t>
    </rPh>
    <rPh sb="112" eb="114">
      <t>コウキョウ</t>
    </rPh>
    <rPh sb="114" eb="117">
      <t>ゲスイドウ</t>
    </rPh>
    <rPh sb="117" eb="119">
      <t>ジギョウ</t>
    </rPh>
    <rPh sb="120" eb="122">
      <t>トクテイ</t>
    </rPh>
    <rPh sb="122" eb="124">
      <t>カンキョウ</t>
    </rPh>
    <rPh sb="124" eb="126">
      <t>ホゼン</t>
    </rPh>
    <rPh sb="126" eb="128">
      <t>コウキョウ</t>
    </rPh>
    <rPh sb="128" eb="131">
      <t>ゲスイドウ</t>
    </rPh>
    <rPh sb="131" eb="133">
      <t>ジギョウ</t>
    </rPh>
    <rPh sb="134" eb="135">
      <t>ア</t>
    </rPh>
    <rPh sb="138" eb="140">
      <t>ウンエイ</t>
    </rPh>
    <rPh sb="145" eb="147">
      <t>ゼンタイ</t>
    </rPh>
    <rPh sb="149" eb="151">
      <t>ルイセキ</t>
    </rPh>
    <rPh sb="151" eb="154">
      <t>ケッソンキン</t>
    </rPh>
    <rPh sb="154" eb="156">
      <t>ヒリツ</t>
    </rPh>
    <rPh sb="169" eb="172">
      <t>タンキテキ</t>
    </rPh>
    <rPh sb="173" eb="175">
      <t>サイム</t>
    </rPh>
    <rPh sb="176" eb="177">
      <t>タイ</t>
    </rPh>
    <rPh sb="179" eb="181">
      <t>シハラ</t>
    </rPh>
    <rPh sb="182" eb="184">
      <t>ノウリョク</t>
    </rPh>
    <rPh sb="185" eb="186">
      <t>アラワ</t>
    </rPh>
    <rPh sb="187" eb="189">
      <t>リュウドウ</t>
    </rPh>
    <rPh sb="189" eb="191">
      <t>ヒリツ</t>
    </rPh>
    <rPh sb="198" eb="199">
      <t>オオ</t>
    </rPh>
    <rPh sb="201" eb="203">
      <t>シタマワ</t>
    </rPh>
    <rPh sb="205" eb="207">
      <t>トウガイ</t>
    </rPh>
    <rPh sb="207" eb="208">
      <t>ネン</t>
    </rPh>
    <rPh sb="208" eb="209">
      <t>ド</t>
    </rPh>
    <rPh sb="210" eb="212">
      <t>シュウニュウ</t>
    </rPh>
    <rPh sb="213" eb="215">
      <t>ウンエイ</t>
    </rPh>
    <rPh sb="219" eb="221">
      <t>ジョウキョウ</t>
    </rPh>
    <rPh sb="223" eb="224">
      <t>キビ</t>
    </rPh>
    <rPh sb="226" eb="228">
      <t>シキン</t>
    </rPh>
    <rPh sb="228" eb="230">
      <t>ジョウキョウ</t>
    </rPh>
    <rPh sb="310" eb="312">
      <t>コンゴ</t>
    </rPh>
    <rPh sb="313" eb="315">
      <t>ゲンショウ</t>
    </rPh>
    <rPh sb="319" eb="321">
      <t>ミコ</t>
    </rPh>
    <rPh sb="332" eb="334">
      <t>ヒヨウ</t>
    </rPh>
    <rPh sb="335" eb="336">
      <t>タイ</t>
    </rPh>
    <rPh sb="338" eb="340">
      <t>ゲスイ</t>
    </rPh>
    <rPh sb="340" eb="341">
      <t>ドウ</t>
    </rPh>
    <rPh sb="341" eb="343">
      <t>シヨウ</t>
    </rPh>
    <rPh sb="343" eb="344">
      <t>リョウ</t>
    </rPh>
    <rPh sb="344" eb="346">
      <t>シュウニュウ</t>
    </rPh>
    <rPh sb="347" eb="349">
      <t>ワリアイ</t>
    </rPh>
    <rPh sb="350" eb="351">
      <t>シメ</t>
    </rPh>
    <rPh sb="353" eb="355">
      <t>ケイヒ</t>
    </rPh>
    <rPh sb="355" eb="357">
      <t>カイシュウ</t>
    </rPh>
    <rPh sb="357" eb="358">
      <t>リツ</t>
    </rPh>
    <rPh sb="365" eb="367">
      <t>シタマワ</t>
    </rPh>
    <rPh sb="368" eb="370">
      <t>ジョウキョウ</t>
    </rPh>
    <rPh sb="377" eb="378">
      <t>ク</t>
    </rPh>
    <rPh sb="378" eb="379">
      <t>ダ</t>
    </rPh>
    <rPh sb="379" eb="381">
      <t>キジュン</t>
    </rPh>
    <rPh sb="382" eb="383">
      <t>モト</t>
    </rPh>
    <rPh sb="385" eb="387">
      <t>イッパン</t>
    </rPh>
    <rPh sb="387" eb="389">
      <t>カイケイ</t>
    </rPh>
    <rPh sb="389" eb="391">
      <t>クリイレ</t>
    </rPh>
    <rPh sb="391" eb="392">
      <t>キン</t>
    </rPh>
    <rPh sb="393" eb="394">
      <t>ホカ</t>
    </rPh>
    <rPh sb="395" eb="397">
      <t>イッパン</t>
    </rPh>
    <rPh sb="397" eb="399">
      <t>カイケイ</t>
    </rPh>
    <rPh sb="400" eb="403">
      <t>ホジョキン</t>
    </rPh>
    <rPh sb="403" eb="405">
      <t>シュウニュウ</t>
    </rPh>
    <rPh sb="406" eb="407">
      <t>マカナ</t>
    </rPh>
    <rPh sb="411" eb="413">
      <t>ジョウキョウ</t>
    </rPh>
    <rPh sb="423" eb="424">
      <t>ユウ</t>
    </rPh>
    <rPh sb="424" eb="425">
      <t>シュウ</t>
    </rPh>
    <rPh sb="425" eb="427">
      <t>スイリョウ</t>
    </rPh>
    <rPh sb="433" eb="435">
      <t>ヒヨウ</t>
    </rPh>
    <rPh sb="436" eb="437">
      <t>アラワ</t>
    </rPh>
    <rPh sb="438" eb="440">
      <t>オスイ</t>
    </rPh>
    <rPh sb="440" eb="442">
      <t>ショリ</t>
    </rPh>
    <rPh sb="442" eb="444">
      <t>ゲンカ</t>
    </rPh>
    <rPh sb="446" eb="449">
      <t>ゲスイドウ</t>
    </rPh>
    <rPh sb="449" eb="451">
      <t>シセツ</t>
    </rPh>
    <rPh sb="451" eb="453">
      <t>カンリ</t>
    </rPh>
    <rPh sb="453" eb="455">
      <t>ケイカク</t>
    </rPh>
    <rPh sb="456" eb="457">
      <t>モト</t>
    </rPh>
    <rPh sb="459" eb="461">
      <t>カイチク</t>
    </rPh>
    <rPh sb="461" eb="463">
      <t>コウシン</t>
    </rPh>
    <rPh sb="464" eb="465">
      <t>オコナ</t>
    </rPh>
    <rPh sb="473" eb="476">
      <t>サクネンド</t>
    </rPh>
    <rPh sb="477" eb="478">
      <t>ウエ</t>
    </rPh>
    <rPh sb="480" eb="482">
      <t>ジョウキョウ</t>
    </rPh>
    <rPh sb="493" eb="495">
      <t>シセツ</t>
    </rPh>
    <rPh sb="495" eb="498">
      <t>リヨウリツ</t>
    </rPh>
    <rPh sb="499" eb="502">
      <t>スイセンカ</t>
    </rPh>
    <rPh sb="502" eb="503">
      <t>リツ</t>
    </rPh>
    <rPh sb="505" eb="507">
      <t>ルイジ</t>
    </rPh>
    <rPh sb="507" eb="509">
      <t>ダンタイ</t>
    </rPh>
    <rPh sb="510" eb="512">
      <t>ヘイキン</t>
    </rPh>
    <rPh sb="513" eb="515">
      <t>ウワマワ</t>
    </rPh>
    <rPh sb="520" eb="521">
      <t>カン</t>
    </rPh>
    <rPh sb="521" eb="522">
      <t>ロ</t>
    </rPh>
    <rPh sb="523" eb="524">
      <t>フク</t>
    </rPh>
    <rPh sb="526" eb="528">
      <t>シセツ</t>
    </rPh>
    <rPh sb="529" eb="532">
      <t>コウリツテキ</t>
    </rPh>
    <rPh sb="533" eb="535">
      <t>リヨウ</t>
    </rPh>
    <rPh sb="536" eb="538">
      <t>デキ</t>
    </rPh>
    <rPh sb="541" eb="543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</si>
</sst>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5-4F9D-B7EE-EA8B92E2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7472"/>
        <c:axId val="424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15-4F9D-B7EE-EA8B92E2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37472"/>
        <c:axId val="42451712"/>
      </c:lineChart>
      <c:dateAx>
        <c:axId val="4213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51712"/>
        <c:crosses val="autoZero"/>
        <c:auto val="1"/>
        <c:lblOffset val="100"/>
        <c:baseTimeUnit val="years"/>
      </c:dateAx>
      <c:valAx>
        <c:axId val="424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3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61.47</c:v>
                </c:pt>
                <c:pt idx="2">
                  <c:v>62.87</c:v>
                </c:pt>
                <c:pt idx="3">
                  <c:v>61.82</c:v>
                </c:pt>
                <c:pt idx="4">
                  <c:v>60.86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4C-465C-A645-A9D3AADA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05216"/>
        <c:axId val="6891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C-465C-A645-A9D3AADA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05216"/>
        <c:axId val="68911488"/>
      </c:lineChart>
      <c:dateAx>
        <c:axId val="689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911488"/>
        <c:crosses val="autoZero"/>
        <c:auto val="1"/>
        <c:lblOffset val="100"/>
        <c:baseTimeUnit val="years"/>
      </c:dateAx>
      <c:valAx>
        <c:axId val="6891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9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91.08</c:v>
                </c:pt>
                <c:pt idx="2">
                  <c:v>92.18</c:v>
                </c:pt>
                <c:pt idx="3">
                  <c:v>94.62</c:v>
                </c:pt>
                <c:pt idx="4">
                  <c:v>95.27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C8-4D47-84FB-68CF4575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26080"/>
        <c:axId val="6892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8-4D47-84FB-68CF4575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6080"/>
        <c:axId val="68928256"/>
      </c:lineChart>
      <c:dateAx>
        <c:axId val="689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928256"/>
        <c:crosses val="autoZero"/>
        <c:auto val="1"/>
        <c:lblOffset val="100"/>
        <c:baseTimeUnit val="years"/>
      </c:dateAx>
      <c:valAx>
        <c:axId val="6892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92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95.1</c:v>
                </c:pt>
                <c:pt idx="2">
                  <c:v>95.75</c:v>
                </c:pt>
                <c:pt idx="3">
                  <c:v>99.84</c:v>
                </c:pt>
                <c:pt idx="4">
                  <c:v>100.95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F2-4291-AF00-5950126C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96000"/>
        <c:axId val="11607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F2-4291-AF00-5950126C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96000"/>
        <c:axId val="116078464"/>
      </c:lineChart>
      <c:dateAx>
        <c:axId val="10289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78464"/>
        <c:crosses val="autoZero"/>
        <c:auto val="1"/>
        <c:lblOffset val="100"/>
        <c:baseTimeUnit val="years"/>
      </c:dateAx>
      <c:valAx>
        <c:axId val="11607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9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4.5599999999999996</c:v>
                </c:pt>
                <c:pt idx="2">
                  <c:v>10</c:v>
                </c:pt>
                <c:pt idx="3">
                  <c:v>13.96</c:v>
                </c:pt>
                <c:pt idx="4">
                  <c:v>17.52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2-4804-9713-CE52550A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89664"/>
        <c:axId val="13525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F2-4804-9713-CE52550A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89664"/>
        <c:axId val="135251072"/>
      </c:lineChart>
      <c:dateAx>
        <c:axId val="13068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251072"/>
        <c:crosses val="autoZero"/>
        <c:auto val="1"/>
        <c:lblOffset val="100"/>
        <c:baseTimeUnit val="years"/>
      </c:dateAx>
      <c:valAx>
        <c:axId val="13525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1C-4D9F-88A4-CCE7878E1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05184"/>
        <c:axId val="4220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1C-4D9F-88A4-CCE7878E1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05184"/>
        <c:axId val="42207104"/>
      </c:lineChart>
      <c:dateAx>
        <c:axId val="4220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07104"/>
        <c:crosses val="autoZero"/>
        <c:auto val="1"/>
        <c:lblOffset val="100"/>
        <c:baseTimeUnit val="years"/>
      </c:dateAx>
      <c:valAx>
        <c:axId val="4220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0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23.58</c:v>
                </c:pt>
                <c:pt idx="2">
                  <c:v>47.23</c:v>
                </c:pt>
                <c:pt idx="3">
                  <c:v>48.29</c:v>
                </c:pt>
                <c:pt idx="4">
                  <c:v>44.11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DB-4A35-8FC8-684B4BEB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8720"/>
        <c:axId val="4224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DB-4A35-8FC8-684B4BEB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8720"/>
        <c:axId val="42240640"/>
      </c:lineChart>
      <c:dateAx>
        <c:axId val="4223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40640"/>
        <c:crosses val="autoZero"/>
        <c:auto val="1"/>
        <c:lblOffset val="100"/>
        <c:baseTimeUnit val="years"/>
      </c:dateAx>
      <c:valAx>
        <c:axId val="4224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3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15.16</c:v>
                </c:pt>
                <c:pt idx="2">
                  <c:v>3.91</c:v>
                </c:pt>
                <c:pt idx="3">
                  <c:v>9.6300000000000008</c:v>
                </c:pt>
                <c:pt idx="4">
                  <c:v>40.39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FD-4B92-B805-0971B889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6656"/>
        <c:axId val="424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D-4B92-B805-0971B889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6656"/>
        <c:axId val="42408576"/>
      </c:lineChart>
      <c:dateAx>
        <c:axId val="424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08576"/>
        <c:crosses val="autoZero"/>
        <c:auto val="1"/>
        <c:lblOffset val="100"/>
        <c:baseTimeUnit val="years"/>
      </c:dateAx>
      <c:valAx>
        <c:axId val="424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697.47</c:v>
                </c:pt>
                <c:pt idx="2">
                  <c:v>611.26</c:v>
                </c:pt>
                <c:pt idx="3">
                  <c:v>538.29999999999995</c:v>
                </c:pt>
                <c:pt idx="4">
                  <c:v>484.23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E7-4E7A-BAB1-D6B19082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3424"/>
        <c:axId val="424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E7-4E7A-BAB1-D6B19082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3424"/>
        <c:axId val="42425344"/>
      </c:lineChart>
      <c:dateAx>
        <c:axId val="4242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5344"/>
        <c:crosses val="autoZero"/>
        <c:auto val="1"/>
        <c:lblOffset val="100"/>
        <c:baseTimeUnit val="years"/>
      </c:dateAx>
      <c:valAx>
        <c:axId val="424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38.18</c:v>
                </c:pt>
                <c:pt idx="3">
                  <c:v>40.72</c:v>
                </c:pt>
                <c:pt idx="4">
                  <c:v>34.39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3-4CF3-9B7E-32FA76BC6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288"/>
        <c:axId val="4244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B3-4CF3-9B7E-32FA76BC6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288"/>
        <c:axId val="42446208"/>
      </c:lineChart>
      <c:dateAx>
        <c:axId val="424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6208"/>
        <c:crosses val="autoZero"/>
        <c:auto val="1"/>
        <c:lblOffset val="100"/>
        <c:baseTimeUnit val="years"/>
      </c:dateAx>
      <c:valAx>
        <c:axId val="4244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298.11</c:v>
                </c:pt>
                <c:pt idx="2">
                  <c:v>332.25</c:v>
                </c:pt>
                <c:pt idx="3">
                  <c:v>309.89</c:v>
                </c:pt>
                <c:pt idx="4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F4-494B-A08F-37F09299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11840"/>
        <c:axId val="688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F4-494B-A08F-37F09299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11840"/>
        <c:axId val="68878336"/>
      </c:lineChart>
      <c:dateAx>
        <c:axId val="4821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78336"/>
        <c:crosses val="autoZero"/>
        <c:auto val="1"/>
        <c:lblOffset val="100"/>
        <c:baseTimeUnit val="years"/>
      </c:dateAx>
      <c:valAx>
        <c:axId val="688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1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滋賀県　草津市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132885</v>
      </c>
      <c r="AM8" s="50"/>
      <c r="AN8" s="50"/>
      <c r="AO8" s="50"/>
      <c r="AP8" s="50"/>
      <c r="AQ8" s="50"/>
      <c r="AR8" s="50"/>
      <c r="AS8" s="50"/>
      <c r="AT8" s="45">
        <f>データ!T6</f>
        <v>67.819999999999993</v>
      </c>
      <c r="AU8" s="45"/>
      <c r="AV8" s="45"/>
      <c r="AW8" s="45"/>
      <c r="AX8" s="45"/>
      <c r="AY8" s="45"/>
      <c r="AZ8" s="45"/>
      <c r="BA8" s="45"/>
      <c r="BB8" s="45">
        <f>データ!U6</f>
        <v>1959.38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80.75</v>
      </c>
      <c r="J10" s="45"/>
      <c r="K10" s="45"/>
      <c r="L10" s="45"/>
      <c r="M10" s="45"/>
      <c r="N10" s="45"/>
      <c r="O10" s="45"/>
      <c r="P10" s="45">
        <f>データ!P6</f>
        <v>3.63</v>
      </c>
      <c r="Q10" s="45"/>
      <c r="R10" s="45"/>
      <c r="S10" s="45"/>
      <c r="T10" s="45"/>
      <c r="U10" s="45"/>
      <c r="V10" s="45"/>
      <c r="W10" s="45">
        <f>データ!Q6</f>
        <v>94.8</v>
      </c>
      <c r="X10" s="45"/>
      <c r="Y10" s="45"/>
      <c r="Z10" s="45"/>
      <c r="AA10" s="45"/>
      <c r="AB10" s="45"/>
      <c r="AC10" s="45"/>
      <c r="AD10" s="50">
        <f>データ!R6</f>
        <v>2484</v>
      </c>
      <c r="AE10" s="50"/>
      <c r="AF10" s="50"/>
      <c r="AG10" s="50"/>
      <c r="AH10" s="50"/>
      <c r="AI10" s="50"/>
      <c r="AJ10" s="50"/>
      <c r="AK10" s="2"/>
      <c r="AL10" s="50">
        <f>データ!V6</f>
        <v>4823</v>
      </c>
      <c r="AM10" s="50"/>
      <c r="AN10" s="50"/>
      <c r="AO10" s="50"/>
      <c r="AP10" s="50"/>
      <c r="AQ10" s="50"/>
      <c r="AR10" s="50"/>
      <c r="AS10" s="50"/>
      <c r="AT10" s="45">
        <f>データ!W6</f>
        <v>1.74</v>
      </c>
      <c r="AU10" s="45"/>
      <c r="AV10" s="45"/>
      <c r="AW10" s="45"/>
      <c r="AX10" s="45"/>
      <c r="AY10" s="45"/>
      <c r="AZ10" s="45"/>
      <c r="BA10" s="45"/>
      <c r="BB10" s="45">
        <f>データ!X6</f>
        <v>2771.84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GAl4vd++OmLAkIor1msN292WkTYLsS9oWqe/QDdA2Dvs8WRMf4QE2uOihR1JhirwRXhznz+H9eM/8GOo/ibK2w==" saltValue="UEbBeETsrMGcskC3xDlkM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252069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草津市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80.75</v>
      </c>
      <c r="P6" s="34">
        <f t="shared" si="3"/>
        <v>3.63</v>
      </c>
      <c r="Q6" s="34">
        <f t="shared" si="3"/>
        <v>94.8</v>
      </c>
      <c r="R6" s="34">
        <f t="shared" si="3"/>
        <v>2484</v>
      </c>
      <c r="S6" s="34">
        <f t="shared" si="3"/>
        <v>132885</v>
      </c>
      <c r="T6" s="34">
        <f t="shared" si="3"/>
        <v>67.819999999999993</v>
      </c>
      <c r="U6" s="34">
        <f t="shared" si="3"/>
        <v>1959.38</v>
      </c>
      <c r="V6" s="34">
        <f t="shared" si="3"/>
        <v>4823</v>
      </c>
      <c r="W6" s="34">
        <f t="shared" si="3"/>
        <v>1.74</v>
      </c>
      <c r="X6" s="34">
        <f t="shared" si="3"/>
        <v>2771.84</v>
      </c>
      <c r="Y6" s="35" t="str">
        <f>IF(Y7="",NA(),Y7)</f>
        <v>-</v>
      </c>
      <c r="Z6" s="35">
        <f t="shared" ref="Z6:AH6" si="4">IF(Z7="",NA(),Z7)</f>
        <v>95.1</v>
      </c>
      <c r="AA6" s="35">
        <f t="shared" si="4"/>
        <v>95.75</v>
      </c>
      <c r="AB6" s="35">
        <f t="shared" si="4"/>
        <v>99.84</v>
      </c>
      <c r="AC6" s="35">
        <f t="shared" si="4"/>
        <v>100.95</v>
      </c>
      <c r="AD6" s="35" t="str">
        <f t="shared" si="4"/>
        <v>-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 t="str">
        <f>IF(AJ7="",NA(),AJ7)</f>
        <v>-</v>
      </c>
      <c r="AK6" s="35">
        <f t="shared" ref="AK6:AS6" si="5">IF(AK7="",NA(),AK7)</f>
        <v>23.58</v>
      </c>
      <c r="AL6" s="35">
        <f t="shared" si="5"/>
        <v>47.23</v>
      </c>
      <c r="AM6" s="35">
        <f t="shared" si="5"/>
        <v>48.29</v>
      </c>
      <c r="AN6" s="35">
        <f t="shared" si="5"/>
        <v>44.11</v>
      </c>
      <c r="AO6" s="35" t="str">
        <f t="shared" si="5"/>
        <v>-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 t="str">
        <f>IF(AU7="",NA(),AU7)</f>
        <v>-</v>
      </c>
      <c r="AV6" s="35">
        <f t="shared" ref="AV6:BD6" si="6">IF(AV7="",NA(),AV7)</f>
        <v>15.16</v>
      </c>
      <c r="AW6" s="35">
        <f t="shared" si="6"/>
        <v>3.91</v>
      </c>
      <c r="AX6" s="35">
        <f t="shared" si="6"/>
        <v>9.6300000000000008</v>
      </c>
      <c r="AY6" s="35">
        <f t="shared" si="6"/>
        <v>40.39</v>
      </c>
      <c r="AZ6" s="35" t="str">
        <f t="shared" si="6"/>
        <v>-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 t="str">
        <f>IF(BF7="",NA(),BF7)</f>
        <v>-</v>
      </c>
      <c r="BG6" s="35">
        <f t="shared" ref="BG6:BO6" si="7">IF(BG7="",NA(),BG7)</f>
        <v>697.47</v>
      </c>
      <c r="BH6" s="35">
        <f t="shared" si="7"/>
        <v>611.26</v>
      </c>
      <c r="BI6" s="35">
        <f t="shared" si="7"/>
        <v>538.29999999999995</v>
      </c>
      <c r="BJ6" s="35">
        <f t="shared" si="7"/>
        <v>484.23</v>
      </c>
      <c r="BK6" s="35" t="str">
        <f t="shared" si="7"/>
        <v>-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 t="str">
        <f>IF(BQ7="",NA(),BQ7)</f>
        <v>-</v>
      </c>
      <c r="BR6" s="35">
        <f t="shared" ref="BR6:BZ6" si="8">IF(BR7="",NA(),BR7)</f>
        <v>42.47</v>
      </c>
      <c r="BS6" s="35">
        <f t="shared" si="8"/>
        <v>38.18</v>
      </c>
      <c r="BT6" s="35">
        <f t="shared" si="8"/>
        <v>40.72</v>
      </c>
      <c r="BU6" s="35">
        <f t="shared" si="8"/>
        <v>34.39</v>
      </c>
      <c r="BV6" s="35" t="str">
        <f t="shared" si="8"/>
        <v>-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 t="str">
        <f>IF(CB7="",NA(),CB7)</f>
        <v>-</v>
      </c>
      <c r="CC6" s="35">
        <f t="shared" ref="CC6:CK6" si="9">IF(CC7="",NA(),CC7)</f>
        <v>298.11</v>
      </c>
      <c r="CD6" s="35">
        <f t="shared" si="9"/>
        <v>332.25</v>
      </c>
      <c r="CE6" s="35">
        <f t="shared" si="9"/>
        <v>309.89</v>
      </c>
      <c r="CF6" s="35">
        <f t="shared" si="9"/>
        <v>367</v>
      </c>
      <c r="CG6" s="35" t="str">
        <f t="shared" si="9"/>
        <v>-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 t="str">
        <f>IF(CM7="",NA(),CM7)</f>
        <v>-</v>
      </c>
      <c r="CN6" s="35">
        <f t="shared" ref="CN6:CV6" si="10">IF(CN7="",NA(),CN7)</f>
        <v>61.47</v>
      </c>
      <c r="CO6" s="35">
        <f t="shared" si="10"/>
        <v>62.87</v>
      </c>
      <c r="CP6" s="35">
        <f t="shared" si="10"/>
        <v>61.82</v>
      </c>
      <c r="CQ6" s="35">
        <f t="shared" si="10"/>
        <v>60.86</v>
      </c>
      <c r="CR6" s="35" t="str">
        <f t="shared" si="10"/>
        <v>-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 t="str">
        <f>IF(CX7="",NA(),CX7)</f>
        <v>-</v>
      </c>
      <c r="CY6" s="35">
        <f t="shared" ref="CY6:DG6" si="11">IF(CY7="",NA(),CY7)</f>
        <v>91.08</v>
      </c>
      <c r="CZ6" s="35">
        <f t="shared" si="11"/>
        <v>92.18</v>
      </c>
      <c r="DA6" s="35">
        <f t="shared" si="11"/>
        <v>94.62</v>
      </c>
      <c r="DB6" s="35">
        <f t="shared" si="11"/>
        <v>95.27</v>
      </c>
      <c r="DC6" s="35" t="str">
        <f t="shared" si="11"/>
        <v>-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 t="str">
        <f>IF(DI7="",NA(),DI7)</f>
        <v>-</v>
      </c>
      <c r="DJ6" s="35">
        <f t="shared" ref="DJ6:DR6" si="12">IF(DJ7="",NA(),DJ7)</f>
        <v>4.5599999999999996</v>
      </c>
      <c r="DK6" s="35">
        <f t="shared" si="12"/>
        <v>10</v>
      </c>
      <c r="DL6" s="35">
        <f t="shared" si="12"/>
        <v>13.96</v>
      </c>
      <c r="DM6" s="35">
        <f t="shared" si="12"/>
        <v>17.52</v>
      </c>
      <c r="DN6" s="35" t="str">
        <f t="shared" si="12"/>
        <v>-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252069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80.75</v>
      </c>
      <c r="P7" s="38">
        <v>3.63</v>
      </c>
      <c r="Q7" s="38">
        <v>94.8</v>
      </c>
      <c r="R7" s="38">
        <v>2484</v>
      </c>
      <c r="S7" s="38">
        <v>132885</v>
      </c>
      <c r="T7" s="38">
        <v>67.819999999999993</v>
      </c>
      <c r="U7" s="38">
        <v>1959.38</v>
      </c>
      <c r="V7" s="38">
        <v>4823</v>
      </c>
      <c r="W7" s="38">
        <v>1.74</v>
      </c>
      <c r="X7" s="38">
        <v>2771.84</v>
      </c>
      <c r="Y7" s="38" t="s">
        <v>114</v>
      </c>
      <c r="Z7" s="38">
        <v>95.1</v>
      </c>
      <c r="AA7" s="38">
        <v>95.75</v>
      </c>
      <c r="AB7" s="38">
        <v>99.84</v>
      </c>
      <c r="AC7" s="38">
        <v>100.95</v>
      </c>
      <c r="AD7" s="38" t="s">
        <v>114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 t="s">
        <v>114</v>
      </c>
      <c r="AK7" s="38">
        <v>23.58</v>
      </c>
      <c r="AL7" s="38">
        <v>47.23</v>
      </c>
      <c r="AM7" s="38">
        <v>48.29</v>
      </c>
      <c r="AN7" s="38">
        <v>44.11</v>
      </c>
      <c r="AO7" s="38" t="s">
        <v>114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 t="s">
        <v>114</v>
      </c>
      <c r="AV7" s="38">
        <v>15.16</v>
      </c>
      <c r="AW7" s="38">
        <v>3.91</v>
      </c>
      <c r="AX7" s="38">
        <v>9.6300000000000008</v>
      </c>
      <c r="AY7" s="38">
        <v>40.39</v>
      </c>
      <c r="AZ7" s="38" t="s">
        <v>114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 t="s">
        <v>114</v>
      </c>
      <c r="BG7" s="38">
        <v>697.47</v>
      </c>
      <c r="BH7" s="38">
        <v>611.26</v>
      </c>
      <c r="BI7" s="38">
        <v>538.29999999999995</v>
      </c>
      <c r="BJ7" s="38">
        <v>484.23</v>
      </c>
      <c r="BK7" s="38" t="s">
        <v>114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 t="s">
        <v>114</v>
      </c>
      <c r="BR7" s="38">
        <v>42.47</v>
      </c>
      <c r="BS7" s="38">
        <v>38.18</v>
      </c>
      <c r="BT7" s="38">
        <v>40.72</v>
      </c>
      <c r="BU7" s="38">
        <v>34.39</v>
      </c>
      <c r="BV7" s="38" t="s">
        <v>114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 t="s">
        <v>114</v>
      </c>
      <c r="CC7" s="38">
        <v>298.11</v>
      </c>
      <c r="CD7" s="38">
        <v>332.25</v>
      </c>
      <c r="CE7" s="38">
        <v>309.89</v>
      </c>
      <c r="CF7" s="38">
        <v>367</v>
      </c>
      <c r="CG7" s="38" t="s">
        <v>114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 t="s">
        <v>114</v>
      </c>
      <c r="CN7" s="38">
        <v>61.47</v>
      </c>
      <c r="CO7" s="38">
        <v>62.87</v>
      </c>
      <c r="CP7" s="38">
        <v>61.82</v>
      </c>
      <c r="CQ7" s="38">
        <v>60.86</v>
      </c>
      <c r="CR7" s="38" t="s">
        <v>114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 t="s">
        <v>114</v>
      </c>
      <c r="CY7" s="38">
        <v>91.08</v>
      </c>
      <c r="CZ7" s="38">
        <v>92.18</v>
      </c>
      <c r="DA7" s="38">
        <v>94.62</v>
      </c>
      <c r="DB7" s="38">
        <v>95.27</v>
      </c>
      <c r="DC7" s="38" t="s">
        <v>114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 t="s">
        <v>114</v>
      </c>
      <c r="DJ7" s="38">
        <v>4.5599999999999996</v>
      </c>
      <c r="DK7" s="38">
        <v>10</v>
      </c>
      <c r="DL7" s="38">
        <v>13.96</v>
      </c>
      <c r="DM7" s="38">
        <v>17.52</v>
      </c>
      <c r="DN7" s="38" t="s">
        <v>114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 t="s">
        <v>114</v>
      </c>
      <c r="DU7" s="38">
        <v>0</v>
      </c>
      <c r="DV7" s="38">
        <v>0</v>
      </c>
      <c r="DW7" s="38">
        <v>0</v>
      </c>
      <c r="DX7" s="38">
        <v>0</v>
      </c>
      <c r="DY7" s="38" t="s">
        <v>114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 t="s">
        <v>114</v>
      </c>
      <c r="EF7" s="38">
        <v>0</v>
      </c>
      <c r="EG7" s="38">
        <v>0</v>
      </c>
      <c r="EH7" s="38">
        <v>0</v>
      </c>
      <c r="EI7" s="38">
        <v>0</v>
      </c>
      <c r="EJ7" s="38" t="s">
        <v>114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2019-01-31T06:42:17Z</cp:lastPrinted>
  <dcterms:created xsi:type="dcterms:W3CDTF">2018-12-03T08:55:34Z</dcterms:created>
  <dcterms:modified xsi:type="dcterms:W3CDTF">2019-02-07T10:35:17Z</dcterms:modified>
  <cp:category/>
</cp:coreProperties>
</file>