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<sst xmlns="http://schemas.openxmlformats.org/spreadsheetml/2006/main" count="223" uniqueCount="108">
  <si>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</si>
  <si>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</si>
  <si>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</si>
  <si>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</si>
  <si>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</si>
  <si>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</si>
  <si>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</si>
  <si>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</si>
  <si>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</si>
  <si>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</si>
  <si>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</si>
  <si>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</si>
  <si>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</si>
  <si>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</si>
  <si>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</si>
  <si>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</si>
  <si>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</si>
  <si>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</si>
  <si>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</si>
  <si>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</si>
  <si>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</si>
  <si>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</si>
  <si>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</si>
  <si>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</si>
  <si>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</si>
  <si>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</si>
  <si>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</si>
  <si>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t xml:space="preserve">①単年度の経常的な収支の比率を表す経常収支比率は、100％を超え、黒字となっています。
②農業集落排水事業は、公共下水道事業・特定環境保全公共下水道事業と合わせて運営しており、全体での累積欠損金比率は０％となります。
③短期的な債務に対する支払い能力を表す流動比率は、100％を下回っていますが、企業債の支払いが多いためです。
④企業債残高対事業規模比率は、類似団体平均を下回るものの、建設投資を行った企業債残高が多いことから、高い値となっていますが、今後は減少していく見込みです。
⑤費用に対する下水道使用料収入の割合を示す、経費回収率は、100％を下回る状況となっており、繰出基準に基づく一般会計繰入金の他、一般会計の補助金収入で賄っている状況となっています。
⑥有収水量１㎥あたりの費用を表す汚水処理原価は、修繕費等が減少したことにより、昨年度を下回る状況となっています。
⑦⑧施設利用率、水洗化率は、類似団体の平均を上回っており、管渠を含めた施設の効率的な利用が出来ている状況です。
</t>
  </si>
  <si>
    <t xml:space="preserve">2. 老朽化の状況について</t>
  </si>
  <si>
    <t xml:space="preserve">①施設全体の減価償却の状況が、平均を下回っているのは、平成26年度より法適用へ移行した際に、資産価値を経過年数分減じて評価し計上し直したうえで減価償却を行ったことが要因と考えられます。
②③本市で最も古い管渠の経過年数は30年であり、標準的耐用年数である50年には達しておらず、当該年度で更新改善を実施した管はありません。今後は公共下水道へ接続し、老朽化の進行にあわせて対応していく予定です。
</t>
  </si>
  <si>
    <t xml:space="preserve">2. 老朽化の状況</t>
  </si>
  <si>
    <t xml:space="preserve">全体総括</t>
  </si>
  <si>
    <t xml:space="preserve">　農業集落排水事業としての下水道事業を、昭和61年度より着工し、平成元年度～平成9年度にかけ、6地区の処理場を順次、供用を開始しました。
　近年、各処理場の設備を中心に老朽化が進行し、維持管理費が増加傾向にありますが、老朽化への対応などの問題解消および経済性の観点から、公共下水道への接続を進めてきました。
　令和2年3月に全ての処理区について公共下水道への接続が完了する予定です。
　</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</si>
  <si>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</si>
  <si>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</si>
  <si>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</si>
  <si>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</si>
  <si>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</si>
  <si>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</si>
  <si>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</si>
  <si>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</si>
  <si>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</si>
  <si>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</si>
  <si>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</si>
  <si>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</si>
  <si>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</si>
  <si>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下水道事業(法適用)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</si>
  <si>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</si>
  <si>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</si>
  <si>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</si>
  <si>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</si>
  <si>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</si>
  <si>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</si>
  <si>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</si>
  <si>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</si>
  <si>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</si>
  <si>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</si>
  <si>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</si>
  <si>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</si>
  <si>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</si>
  <si>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</si>
  <si>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</si>
  <si>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</si>
  <si>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</si>
  <si>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</si>
  <si>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</si>
  <si>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</si>
  <si>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</si>
  <si>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</si>
  <si>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</si>
  <si>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</si>
  <si>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</si>
  <si>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</si>
  <si>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</si>
  <si>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</si>
  <si>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</si>
  <si>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</si>
  <si>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</si>
  <si>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</si>
  <si>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</si>
  <si>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</si>
  <si>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</si>
  <si>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</si>
  <si>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</si>
  <si>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</si>
  <si>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</si>
  <si>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</si>
  <si>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</si>
  <si>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</si>
  <si>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</si>
  <si>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</si>
  <si>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</si>
  <si>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</si>
  <si>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</si>
  <si>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</si>
  <si>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</si>
  <si>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滋賀県　草津市</t>
  </si>
  <si>
    <t xml:space="preserve">法適用</t>
  </si>
  <si>
    <t xml:space="preserve">下水道事業</t>
  </si>
  <si>
    <t xml:space="preserve">農業集落排水</t>
  </si>
  <si>
    <t xml:space="preserve">F2</t>
  </si>
  <si>
    <t xml:space="preserve">非設置</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</si>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</sst>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1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true" hidden="true"/>
    </xf>
    <xf numFmtId="164" fontId="15"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24619051"/>
        <c:axId val="4574315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データ!$EJ$6:$EN$6</c:f>
              <c:numCache>
                <c:formatCode>General</c:formatCode>
                <c:ptCount val="5"/>
                <c:pt idx="0">
                  <c:v>0.02</c:v>
                </c:pt>
                <c:pt idx="1">
                  <c:v>0.01</c:v>
                </c:pt>
                <c:pt idx="2">
                  <c:v>2.05</c:v>
                </c:pt>
                <c:pt idx="3">
                  <c:v>0.01</c:v>
                </c:pt>
                <c:pt idx="4">
                  <c:v>0.01</c:v>
                </c:pt>
              </c:numCache>
            </c:numRef>
          </c:val>
          <c:smooth val="0"/>
        </c:ser>
        <c:hiLowLines>
          <c:spPr>
            <a:ln>
              <a:noFill/>
            </a:ln>
          </c:spPr>
        </c:hiLowLines>
        <c:marker val="1"/>
        <c:axId val="66558131"/>
        <c:axId val="47729530"/>
      </c:lineChart>
      <c:catAx>
        <c:axId val="2461905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743152"/>
        <c:crosses val="autoZero"/>
        <c:auto val="1"/>
        <c:lblAlgn val="ctr"/>
        <c:lblOffset val="100"/>
      </c:catAx>
      <c:valAx>
        <c:axId val="4574315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4619051"/>
        <c:crosses val="autoZero"/>
      </c:valAx>
      <c:catAx>
        <c:axId val="6655813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729530"/>
        <c:crosses val="autoZero"/>
        <c:auto val="1"/>
        <c:lblAlgn val="ctr"/>
        <c:lblOffset val="100"/>
      </c:catAx>
      <c:valAx>
        <c:axId val="4772953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55813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データ!$Y$6:$AC$6</c:f>
              <c:numCache>
                <c:formatCode>General</c:formatCode>
                <c:ptCount val="5"/>
                <c:pt idx="0">
                  <c:v>95.1</c:v>
                </c:pt>
                <c:pt idx="1">
                  <c:v>95.75</c:v>
                </c:pt>
                <c:pt idx="2">
                  <c:v>99.84</c:v>
                </c:pt>
                <c:pt idx="3">
                  <c:v>100.95</c:v>
                </c:pt>
                <c:pt idx="4">
                  <c:v>101.66</c:v>
                </c:pt>
              </c:numCache>
            </c:numRef>
          </c:val>
        </c:ser>
        <c:gapWidth val="150"/>
        <c:overlap val="0"/>
        <c:axId val="2040532"/>
        <c:axId val="8227719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データ!$AD$6:$AH$6</c:f>
              <c:numCache>
                <c:formatCode>General</c:formatCode>
                <c:ptCount val="5"/>
                <c:pt idx="0">
                  <c:v>97.53</c:v>
                </c:pt>
                <c:pt idx="1">
                  <c:v>99.64</c:v>
                </c:pt>
                <c:pt idx="2">
                  <c:v>99.66</c:v>
                </c:pt>
                <c:pt idx="3">
                  <c:v>100.95</c:v>
                </c:pt>
                <c:pt idx="4">
                  <c:v>101.77</c:v>
                </c:pt>
              </c:numCache>
            </c:numRef>
          </c:val>
          <c:smooth val="0"/>
        </c:ser>
        <c:hiLowLines>
          <c:spPr>
            <a:ln>
              <a:noFill/>
            </a:ln>
          </c:spPr>
        </c:hiLowLines>
        <c:marker val="1"/>
        <c:axId val="10180381"/>
        <c:axId val="15188744"/>
      </c:lineChart>
      <c:catAx>
        <c:axId val="204053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277192"/>
        <c:crosses val="autoZero"/>
        <c:auto val="1"/>
        <c:lblAlgn val="ctr"/>
        <c:lblOffset val="100"/>
      </c:catAx>
      <c:valAx>
        <c:axId val="8227719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040532"/>
        <c:crosses val="autoZero"/>
      </c:valAx>
      <c:catAx>
        <c:axId val="1018038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5188744"/>
        <c:crosses val="autoZero"/>
        <c:auto val="1"/>
        <c:lblAlgn val="ctr"/>
        <c:lblOffset val="100"/>
      </c:catAx>
      <c:valAx>
        <c:axId val="1518874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018038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データ!$DI$6:$DM$6</c:f>
              <c:numCache>
                <c:formatCode>General</c:formatCode>
                <c:ptCount val="5"/>
                <c:pt idx="0">
                  <c:v>4.56</c:v>
                </c:pt>
                <c:pt idx="1">
                  <c:v>10</c:v>
                </c:pt>
                <c:pt idx="2">
                  <c:v>13.96</c:v>
                </c:pt>
                <c:pt idx="3">
                  <c:v>17.52</c:v>
                </c:pt>
                <c:pt idx="4">
                  <c:v>20.72</c:v>
                </c:pt>
              </c:numCache>
            </c:numRef>
          </c:val>
        </c:ser>
        <c:gapWidth val="150"/>
        <c:overlap val="0"/>
        <c:axId val="24101109"/>
        <c:axId val="9569195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データ!$DN$6:$DR$6</c:f>
              <c:numCache>
                <c:formatCode>General</c:formatCode>
                <c:ptCount val="5"/>
                <c:pt idx="0">
                  <c:v>20.68</c:v>
                </c:pt>
                <c:pt idx="1">
                  <c:v>22.41</c:v>
                </c:pt>
                <c:pt idx="2">
                  <c:v>22.9</c:v>
                </c:pt>
                <c:pt idx="3">
                  <c:v>24.87</c:v>
                </c:pt>
                <c:pt idx="4">
                  <c:v>24.13</c:v>
                </c:pt>
              </c:numCache>
            </c:numRef>
          </c:val>
          <c:smooth val="0"/>
        </c:ser>
        <c:hiLowLines>
          <c:spPr>
            <a:ln>
              <a:noFill/>
            </a:ln>
          </c:spPr>
        </c:hiLowLines>
        <c:marker val="1"/>
        <c:axId val="29404540"/>
        <c:axId val="78154386"/>
      </c:lineChart>
      <c:catAx>
        <c:axId val="2410110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5691950"/>
        <c:crosses val="autoZero"/>
        <c:auto val="1"/>
        <c:lblAlgn val="ctr"/>
        <c:lblOffset val="100"/>
      </c:catAx>
      <c:valAx>
        <c:axId val="9569195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4101109"/>
        <c:crosses val="autoZero"/>
      </c:valAx>
      <c:catAx>
        <c:axId val="2940454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8154386"/>
        <c:crosses val="autoZero"/>
        <c:auto val="1"/>
        <c:lblAlgn val="ctr"/>
        <c:lblOffset val="100"/>
      </c:catAx>
      <c:valAx>
        <c:axId val="7815438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94045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23816172"/>
        <c:axId val="3637542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データ!$DY$6:$EC$6</c:f>
              <c:numCache>
                <c:formatCode>General</c:formatCode>
                <c:ptCount val="5"/>
                <c:pt idx="0">
                  <c:v>0.08</c:v>
                </c:pt>
                <c:pt idx="1">
                  <c:v>0</c:v>
                </c:pt>
                <c:pt idx="2">
                  <c:v>0</c:v>
                </c:pt>
                <c:pt idx="3">
                  <c:v>0</c:v>
                </c:pt>
                <c:pt idx="4">
                  <c:v>0</c:v>
                </c:pt>
              </c:numCache>
            </c:numRef>
          </c:val>
          <c:smooth val="0"/>
        </c:ser>
        <c:hiLowLines>
          <c:spPr>
            <a:ln>
              <a:noFill/>
            </a:ln>
          </c:spPr>
        </c:hiLowLines>
        <c:marker val="1"/>
        <c:axId val="13476433"/>
        <c:axId val="36185621"/>
      </c:lineChart>
      <c:catAx>
        <c:axId val="2381617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375421"/>
        <c:crosses val="autoZero"/>
        <c:auto val="1"/>
        <c:lblAlgn val="ctr"/>
        <c:lblOffset val="100"/>
      </c:catAx>
      <c:valAx>
        <c:axId val="3637542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816172"/>
        <c:crosses val="autoZero"/>
      </c:valAx>
      <c:catAx>
        <c:axId val="1347643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185621"/>
        <c:crosses val="autoZero"/>
        <c:auto val="1"/>
        <c:lblAlgn val="ctr"/>
        <c:lblOffset val="100"/>
      </c:catAx>
      <c:valAx>
        <c:axId val="3618562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47643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データ!$AJ$6:$AN$6</c:f>
              <c:numCache>
                <c:formatCode>General</c:formatCode>
                <c:ptCount val="5"/>
                <c:pt idx="0">
                  <c:v>23.58</c:v>
                </c:pt>
                <c:pt idx="1">
                  <c:v>47.23</c:v>
                </c:pt>
                <c:pt idx="2">
                  <c:v>48.29</c:v>
                </c:pt>
                <c:pt idx="3">
                  <c:v>44.11</c:v>
                </c:pt>
                <c:pt idx="4">
                  <c:v>37.53</c:v>
                </c:pt>
              </c:numCache>
            </c:numRef>
          </c:val>
        </c:ser>
        <c:gapWidth val="150"/>
        <c:overlap val="0"/>
        <c:axId val="86141276"/>
        <c:axId val="5329352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データ!$AO$6:$AS$6</c:f>
              <c:numCache>
                <c:formatCode>General</c:formatCode>
                <c:ptCount val="5"/>
                <c:pt idx="0">
                  <c:v>223.09</c:v>
                </c:pt>
                <c:pt idx="1">
                  <c:v>214.61</c:v>
                </c:pt>
                <c:pt idx="2">
                  <c:v>225.39</c:v>
                </c:pt>
                <c:pt idx="3">
                  <c:v>224.04</c:v>
                </c:pt>
                <c:pt idx="4">
                  <c:v>227.4</c:v>
                </c:pt>
              </c:numCache>
            </c:numRef>
          </c:val>
          <c:smooth val="0"/>
        </c:ser>
        <c:hiLowLines>
          <c:spPr>
            <a:ln>
              <a:noFill/>
            </a:ln>
          </c:spPr>
        </c:hiLowLines>
        <c:marker val="1"/>
        <c:axId val="30000731"/>
        <c:axId val="15488664"/>
      </c:lineChart>
      <c:catAx>
        <c:axId val="8614127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293522"/>
        <c:crosses val="autoZero"/>
        <c:auto val="1"/>
        <c:lblAlgn val="ctr"/>
        <c:lblOffset val="100"/>
      </c:catAx>
      <c:valAx>
        <c:axId val="5329352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6141276"/>
        <c:crosses val="autoZero"/>
      </c:valAx>
      <c:catAx>
        <c:axId val="3000073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5488664"/>
        <c:crosses val="autoZero"/>
        <c:auto val="1"/>
        <c:lblAlgn val="ctr"/>
        <c:lblOffset val="100"/>
      </c:catAx>
      <c:valAx>
        <c:axId val="1548866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000073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データ!$AU$6:$AY$6</c:f>
              <c:numCache>
                <c:formatCode>General</c:formatCode>
                <c:ptCount val="5"/>
                <c:pt idx="0">
                  <c:v>15.16</c:v>
                </c:pt>
                <c:pt idx="1">
                  <c:v>3.91</c:v>
                </c:pt>
                <c:pt idx="2">
                  <c:v>9.63</c:v>
                </c:pt>
                <c:pt idx="3">
                  <c:v>40.39</c:v>
                </c:pt>
                <c:pt idx="4">
                  <c:v>31.56</c:v>
                </c:pt>
              </c:numCache>
            </c:numRef>
          </c:val>
        </c:ser>
        <c:gapWidth val="150"/>
        <c:overlap val="0"/>
        <c:axId val="53567725"/>
        <c:axId val="1856266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データ!$AZ$6:$BD$6</c:f>
              <c:numCache>
                <c:formatCode>General</c:formatCode>
                <c:ptCount val="5"/>
                <c:pt idx="0">
                  <c:v>33.03</c:v>
                </c:pt>
                <c:pt idx="1">
                  <c:v>29.45</c:v>
                </c:pt>
                <c:pt idx="2">
                  <c:v>31.84</c:v>
                </c:pt>
                <c:pt idx="3">
                  <c:v>29.91</c:v>
                </c:pt>
                <c:pt idx="4">
                  <c:v>29.54</c:v>
                </c:pt>
              </c:numCache>
            </c:numRef>
          </c:val>
          <c:smooth val="0"/>
        </c:ser>
        <c:hiLowLines>
          <c:spPr>
            <a:ln>
              <a:noFill/>
            </a:ln>
          </c:spPr>
        </c:hiLowLines>
        <c:marker val="1"/>
        <c:axId val="49534281"/>
        <c:axId val="2844285"/>
      </c:lineChart>
      <c:catAx>
        <c:axId val="5356772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8562662"/>
        <c:crosses val="autoZero"/>
        <c:auto val="1"/>
        <c:lblAlgn val="ctr"/>
        <c:lblOffset val="100"/>
      </c:catAx>
      <c:valAx>
        <c:axId val="1856266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3567725"/>
        <c:crosses val="autoZero"/>
      </c:valAx>
      <c:catAx>
        <c:axId val="4953428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844285"/>
        <c:crosses val="autoZero"/>
        <c:auto val="1"/>
        <c:lblAlgn val="ctr"/>
        <c:lblOffset val="100"/>
      </c:catAx>
      <c:valAx>
        <c:axId val="284428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53428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データ!$BF$6:$BJ$6</c:f>
              <c:numCache>
                <c:formatCode>General</c:formatCode>
                <c:ptCount val="5"/>
                <c:pt idx="0">
                  <c:v>697.47</c:v>
                </c:pt>
                <c:pt idx="1">
                  <c:v>611.26</c:v>
                </c:pt>
                <c:pt idx="2">
                  <c:v>538.3</c:v>
                </c:pt>
                <c:pt idx="3">
                  <c:v>484.23</c:v>
                </c:pt>
                <c:pt idx="4">
                  <c:v>425.68</c:v>
                </c:pt>
              </c:numCache>
            </c:numRef>
          </c:val>
        </c:ser>
        <c:gapWidth val="150"/>
        <c:overlap val="0"/>
        <c:axId val="35634736"/>
        <c:axId val="3436395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データ!$BK$6:$BO$6</c:f>
              <c:numCache>
                <c:formatCode>General</c:formatCode>
                <c:ptCount val="5"/>
                <c:pt idx="0">
                  <c:v>1044.8</c:v>
                </c:pt>
                <c:pt idx="1">
                  <c:v>1081.8</c:v>
                </c:pt>
                <c:pt idx="2">
                  <c:v>974.93</c:v>
                </c:pt>
                <c:pt idx="3">
                  <c:v>855.8</c:v>
                </c:pt>
                <c:pt idx="4">
                  <c:v>789.46</c:v>
                </c:pt>
              </c:numCache>
            </c:numRef>
          </c:val>
          <c:smooth val="0"/>
        </c:ser>
        <c:hiLowLines>
          <c:spPr>
            <a:ln>
              <a:noFill/>
            </a:ln>
          </c:spPr>
        </c:hiLowLines>
        <c:marker val="1"/>
        <c:axId val="20026970"/>
        <c:axId val="93280377"/>
      </c:lineChart>
      <c:catAx>
        <c:axId val="3563473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363954"/>
        <c:crosses val="autoZero"/>
        <c:auto val="1"/>
        <c:lblAlgn val="ctr"/>
        <c:lblOffset val="100"/>
      </c:catAx>
      <c:valAx>
        <c:axId val="3436395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5634736"/>
        <c:crosses val="autoZero"/>
      </c:valAx>
      <c:catAx>
        <c:axId val="2002697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280377"/>
        <c:crosses val="autoZero"/>
        <c:auto val="1"/>
        <c:lblAlgn val="ctr"/>
        <c:lblOffset val="100"/>
      </c:catAx>
      <c:valAx>
        <c:axId val="9328037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002697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データ!$BQ$6:$BU$6</c:f>
              <c:numCache>
                <c:formatCode>General</c:formatCode>
                <c:ptCount val="5"/>
                <c:pt idx="0">
                  <c:v>42.47</c:v>
                </c:pt>
                <c:pt idx="1">
                  <c:v>38.18</c:v>
                </c:pt>
                <c:pt idx="2">
                  <c:v>40.72</c:v>
                </c:pt>
                <c:pt idx="3">
                  <c:v>34.39</c:v>
                </c:pt>
                <c:pt idx="4">
                  <c:v>40.98</c:v>
                </c:pt>
              </c:numCache>
            </c:numRef>
          </c:val>
        </c:ser>
        <c:gapWidth val="150"/>
        <c:overlap val="0"/>
        <c:axId val="41491624"/>
        <c:axId val="8529656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データ!$BV$6:$BZ$6</c:f>
              <c:numCache>
                <c:formatCode>General</c:formatCode>
                <c:ptCount val="5"/>
                <c:pt idx="0">
                  <c:v>50.82</c:v>
                </c:pt>
                <c:pt idx="1">
                  <c:v>52.19</c:v>
                </c:pt>
                <c:pt idx="2">
                  <c:v>55.32</c:v>
                </c:pt>
                <c:pt idx="3">
                  <c:v>59.8</c:v>
                </c:pt>
                <c:pt idx="4">
                  <c:v>57.77</c:v>
                </c:pt>
              </c:numCache>
            </c:numRef>
          </c:val>
          <c:smooth val="0"/>
        </c:ser>
        <c:hiLowLines>
          <c:spPr>
            <a:ln>
              <a:noFill/>
            </a:ln>
          </c:spPr>
        </c:hiLowLines>
        <c:marker val="1"/>
        <c:axId val="94270500"/>
        <c:axId val="68866503"/>
      </c:lineChart>
      <c:catAx>
        <c:axId val="4149162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5296564"/>
        <c:crosses val="autoZero"/>
        <c:auto val="1"/>
        <c:lblAlgn val="ctr"/>
        <c:lblOffset val="100"/>
      </c:catAx>
      <c:valAx>
        <c:axId val="8529656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1491624"/>
        <c:crosses val="autoZero"/>
      </c:valAx>
      <c:catAx>
        <c:axId val="9427050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866503"/>
        <c:crosses val="autoZero"/>
        <c:auto val="1"/>
        <c:lblAlgn val="ctr"/>
        <c:lblOffset val="100"/>
      </c:catAx>
      <c:valAx>
        <c:axId val="6886650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427050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データ!$CB$6:$CF$6</c:f>
              <c:numCache>
                <c:formatCode>General</c:formatCode>
                <c:ptCount val="5"/>
                <c:pt idx="0">
                  <c:v>298.11</c:v>
                </c:pt>
                <c:pt idx="1">
                  <c:v>332.25</c:v>
                </c:pt>
                <c:pt idx="2">
                  <c:v>309.89</c:v>
                </c:pt>
                <c:pt idx="3">
                  <c:v>367</c:v>
                </c:pt>
                <c:pt idx="4">
                  <c:v>308.31</c:v>
                </c:pt>
              </c:numCache>
            </c:numRef>
          </c:val>
        </c:ser>
        <c:gapWidth val="150"/>
        <c:overlap val="0"/>
        <c:axId val="95965155"/>
        <c:axId val="629701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データ!$CG$6:$CK$6</c:f>
              <c:numCache>
                <c:formatCode>General</c:formatCode>
                <c:ptCount val="5"/>
                <c:pt idx="0">
                  <c:v>300.52</c:v>
                </c:pt>
                <c:pt idx="1">
                  <c:v>296.14</c:v>
                </c:pt>
                <c:pt idx="2">
                  <c:v>283.17</c:v>
                </c:pt>
                <c:pt idx="3">
                  <c:v>263.76</c:v>
                </c:pt>
                <c:pt idx="4">
                  <c:v>274.35</c:v>
                </c:pt>
              </c:numCache>
            </c:numRef>
          </c:val>
          <c:smooth val="0"/>
        </c:ser>
        <c:hiLowLines>
          <c:spPr>
            <a:ln>
              <a:noFill/>
            </a:ln>
          </c:spPr>
        </c:hiLowLines>
        <c:marker val="1"/>
        <c:axId val="33406413"/>
        <c:axId val="55308855"/>
      </c:lineChart>
      <c:catAx>
        <c:axId val="9596515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97016"/>
        <c:crosses val="autoZero"/>
        <c:auto val="1"/>
        <c:lblAlgn val="ctr"/>
        <c:lblOffset val="100"/>
      </c:catAx>
      <c:valAx>
        <c:axId val="629701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5965155"/>
        <c:crosses val="autoZero"/>
      </c:valAx>
      <c:catAx>
        <c:axId val="3340641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308855"/>
        <c:crosses val="autoZero"/>
        <c:auto val="1"/>
        <c:lblAlgn val="ctr"/>
        <c:lblOffset val="100"/>
      </c:catAx>
      <c:valAx>
        <c:axId val="5530885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40641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データ!$CM$6:$CQ$6</c:f>
              <c:numCache>
                <c:formatCode>General</c:formatCode>
                <c:ptCount val="5"/>
                <c:pt idx="0">
                  <c:v>61.47</c:v>
                </c:pt>
                <c:pt idx="1">
                  <c:v>62.87</c:v>
                </c:pt>
                <c:pt idx="2">
                  <c:v>61.82</c:v>
                </c:pt>
                <c:pt idx="3">
                  <c:v>60.86</c:v>
                </c:pt>
                <c:pt idx="4">
                  <c:v>58.4</c:v>
                </c:pt>
              </c:numCache>
            </c:numRef>
          </c:val>
        </c:ser>
        <c:gapWidth val="150"/>
        <c:overlap val="0"/>
        <c:axId val="73708978"/>
        <c:axId val="7615895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データ!$CR$6:$CV$6</c:f>
              <c:numCache>
                <c:formatCode>General</c:formatCode>
                <c:ptCount val="5"/>
                <c:pt idx="0">
                  <c:v>53.24</c:v>
                </c:pt>
                <c:pt idx="1">
                  <c:v>52.31</c:v>
                </c:pt>
                <c:pt idx="2">
                  <c:v>60.65</c:v>
                </c:pt>
                <c:pt idx="3">
                  <c:v>51.75</c:v>
                </c:pt>
                <c:pt idx="4">
                  <c:v>50.68</c:v>
                </c:pt>
              </c:numCache>
            </c:numRef>
          </c:val>
          <c:smooth val="0"/>
        </c:ser>
        <c:hiLowLines>
          <c:spPr>
            <a:ln>
              <a:noFill/>
            </a:ln>
          </c:spPr>
        </c:hiLowLines>
        <c:marker val="1"/>
        <c:axId val="72145721"/>
        <c:axId val="25502273"/>
      </c:lineChart>
      <c:catAx>
        <c:axId val="7370897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58958"/>
        <c:crosses val="autoZero"/>
        <c:auto val="1"/>
        <c:lblAlgn val="ctr"/>
        <c:lblOffset val="100"/>
      </c:catAx>
      <c:valAx>
        <c:axId val="761589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3708978"/>
        <c:crosses val="autoZero"/>
      </c:valAx>
      <c:catAx>
        <c:axId val="7214572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502273"/>
        <c:crosses val="autoZero"/>
        <c:auto val="1"/>
        <c:lblAlgn val="ctr"/>
        <c:lblOffset val="100"/>
      </c:catAx>
      <c:valAx>
        <c:axId val="2550227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214572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データ!$CX$6:$DB$6</c:f>
              <c:numCache>
                <c:formatCode>General</c:formatCode>
                <c:ptCount val="5"/>
                <c:pt idx="0">
                  <c:v>91.08</c:v>
                </c:pt>
                <c:pt idx="1">
                  <c:v>92.18</c:v>
                </c:pt>
                <c:pt idx="2">
                  <c:v>94.62</c:v>
                </c:pt>
                <c:pt idx="3">
                  <c:v>95.27</c:v>
                </c:pt>
                <c:pt idx="4">
                  <c:v>95.6</c:v>
                </c:pt>
              </c:numCache>
            </c:numRef>
          </c:val>
        </c:ser>
        <c:gapWidth val="150"/>
        <c:overlap val="0"/>
        <c:axId val="21688316"/>
        <c:axId val="7625226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データ!$DC$6:$DG$6</c:f>
              <c:numCache>
                <c:formatCode>General</c:formatCode>
                <c:ptCount val="5"/>
                <c:pt idx="0">
                  <c:v>84.07</c:v>
                </c:pt>
                <c:pt idx="1">
                  <c:v>84.32</c:v>
                </c:pt>
                <c:pt idx="2">
                  <c:v>84.58</c:v>
                </c:pt>
                <c:pt idx="3">
                  <c:v>84.84</c:v>
                </c:pt>
                <c:pt idx="4">
                  <c:v>84.86</c:v>
                </c:pt>
              </c:numCache>
            </c:numRef>
          </c:val>
          <c:smooth val="0"/>
        </c:ser>
        <c:hiLowLines>
          <c:spPr>
            <a:ln>
              <a:noFill/>
            </a:ln>
          </c:spPr>
        </c:hiLowLines>
        <c:marker val="1"/>
        <c:axId val="68791500"/>
        <c:axId val="47256098"/>
      </c:lineChart>
      <c:catAx>
        <c:axId val="2168831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252265"/>
        <c:crosses val="autoZero"/>
        <c:auto val="1"/>
        <c:lblAlgn val="ctr"/>
        <c:lblOffset val="100"/>
      </c:catAx>
      <c:valAx>
        <c:axId val="7625226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1688316"/>
        <c:crosses val="autoZero"/>
      </c:valAx>
      <c:catAx>
        <c:axId val="6879150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256098"/>
        <c:crosses val="autoZero"/>
        <c:auto val="1"/>
        <c:lblAlgn val="ctr"/>
        <c:lblOffset val="100"/>
      </c:catAx>
      <c:valAx>
        <c:axId val="4725609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79150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101.60</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195.44</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34.27</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747.76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85.82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52.23</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261.46</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59.51</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24.12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0.00</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0.02</a:t>
          </a:r>
          <a:r>
            <a:rPr b="0" lang="en-US" sz="900" spc="-1" strike="noStrike">
              <a:solidFill>
                <a:srgbClr val="000000"/>
              </a:solidFill>
              <a:uFill>
                <a:solidFill>
                  <a:srgbClr val="ffffff"/>
                </a:solidFill>
              </a:uFill>
              <a:latin typeface="ＭＳ ゴシック"/>
              <a:ea typeface="ＭＳ ゴシック"/>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P6" activeCellId="0" sqref="AP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滋賀県　草津市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農業集落排水</v>
      </c>
      <c r="Q8" s="10"/>
      <c r="R8" s="10"/>
      <c r="S8" s="10"/>
      <c r="T8" s="10"/>
      <c r="U8" s="10"/>
      <c r="V8" s="10"/>
      <c r="W8" s="10" t="str">
        <f aca="false">データ!L6</f>
        <v>F2</v>
      </c>
      <c r="X8" s="10"/>
      <c r="Y8" s="10"/>
      <c r="Z8" s="10"/>
      <c r="AA8" s="10"/>
      <c r="AB8" s="10"/>
      <c r="AC8" s="10"/>
      <c r="AD8" s="11" t="str">
        <f aca="false">データ!$M$6</f>
        <v>非設置</v>
      </c>
      <c r="AE8" s="11"/>
      <c r="AF8" s="11"/>
      <c r="AG8" s="11"/>
      <c r="AH8" s="11"/>
      <c r="AI8" s="11"/>
      <c r="AJ8" s="11"/>
      <c r="AK8" s="4"/>
      <c r="AL8" s="12" t="n">
        <f aca="false">データ!S6</f>
        <v>133975</v>
      </c>
      <c r="AM8" s="12"/>
      <c r="AN8" s="12"/>
      <c r="AO8" s="12"/>
      <c r="AP8" s="12"/>
      <c r="AQ8" s="12"/>
      <c r="AR8" s="12"/>
      <c r="AS8" s="12"/>
      <c r="AT8" s="13" t="n">
        <f aca="false">データ!T6</f>
        <v>67.82</v>
      </c>
      <c r="AU8" s="13"/>
      <c r="AV8" s="13"/>
      <c r="AW8" s="13"/>
      <c r="AX8" s="13"/>
      <c r="AY8" s="13"/>
      <c r="AZ8" s="13"/>
      <c r="BA8" s="13"/>
      <c r="BB8" s="13" t="n">
        <f aca="false">データ!U6</f>
        <v>1975.45</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n">
        <f aca="false">データ!O6</f>
        <v>83.14</v>
      </c>
      <c r="J10" s="13"/>
      <c r="K10" s="13"/>
      <c r="L10" s="13"/>
      <c r="M10" s="13"/>
      <c r="N10" s="13"/>
      <c r="O10" s="13"/>
      <c r="P10" s="13" t="n">
        <f aca="false">データ!P6</f>
        <v>3.57</v>
      </c>
      <c r="Q10" s="13"/>
      <c r="R10" s="13"/>
      <c r="S10" s="13"/>
      <c r="T10" s="13"/>
      <c r="U10" s="13"/>
      <c r="V10" s="13"/>
      <c r="W10" s="13" t="n">
        <f aca="false">データ!Q6</f>
        <v>97.59</v>
      </c>
      <c r="X10" s="13"/>
      <c r="Y10" s="13"/>
      <c r="Z10" s="13"/>
      <c r="AA10" s="13"/>
      <c r="AB10" s="13"/>
      <c r="AC10" s="13"/>
      <c r="AD10" s="12" t="n">
        <f aca="false">データ!R6</f>
        <v>2484</v>
      </c>
      <c r="AE10" s="12"/>
      <c r="AF10" s="12"/>
      <c r="AG10" s="12"/>
      <c r="AH10" s="12"/>
      <c r="AI10" s="12"/>
      <c r="AJ10" s="12"/>
      <c r="AK10" s="2"/>
      <c r="AL10" s="12" t="n">
        <f aca="false">データ!V6</f>
        <v>4794</v>
      </c>
      <c r="AM10" s="12"/>
      <c r="AN10" s="12"/>
      <c r="AO10" s="12"/>
      <c r="AP10" s="12"/>
      <c r="AQ10" s="12"/>
      <c r="AR10" s="12"/>
      <c r="AS10" s="12"/>
      <c r="AT10" s="13" t="n">
        <f aca="false">データ!W6</f>
        <v>1.74</v>
      </c>
      <c r="AU10" s="13"/>
      <c r="AV10" s="13"/>
      <c r="AW10" s="13"/>
      <c r="AX10" s="13"/>
      <c r="AY10" s="13"/>
      <c r="AZ10" s="13"/>
      <c r="BA10" s="13"/>
      <c r="BB10" s="13" t="n">
        <f aca="false">データ!X6</f>
        <v>2755.17</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true" customHeight="false" outlineLevel="0" collapsed="false">
      <c r="B84" s="41" t="s">
        <v>34</v>
      </c>
      <c r="C84" s="41"/>
      <c r="D84" s="41"/>
      <c r="E84" s="41" t="s">
        <v>35</v>
      </c>
      <c r="F84" s="41" t="s">
        <v>36</v>
      </c>
      <c r="G84" s="41" t="s">
        <v>37</v>
      </c>
      <c r="H84" s="41" t="s">
        <v>38</v>
      </c>
      <c r="I84" s="41" t="s">
        <v>39</v>
      </c>
      <c r="J84" s="41" t="s">
        <v>40</v>
      </c>
      <c r="K84" s="41" t="s">
        <v>41</v>
      </c>
      <c r="L84" s="41" t="s">
        <v>42</v>
      </c>
      <c r="M84" s="41" t="s">
        <v>43</v>
      </c>
      <c r="N84" s="41" t="s">
        <v>44</v>
      </c>
      <c r="O84" s="41" t="s">
        <v>45</v>
      </c>
    </row>
    <row r="85" customFormat="false" ht="13.5" hidden="true" customHeight="false" outlineLevel="0" collapsed="false">
      <c r="B85" s="41"/>
      <c r="C85" s="41"/>
      <c r="D85" s="41"/>
      <c r="E85" s="41" t="str">
        <f aca="false">データ!AI6</f>
        <v>【101.60】</v>
      </c>
      <c r="F85" s="41" t="str">
        <f aca="false">データ!AT6</f>
        <v>【195.44】</v>
      </c>
      <c r="G85" s="41" t="str">
        <f aca="false">データ!BE6</f>
        <v>【34.27】</v>
      </c>
      <c r="H85" s="41" t="str">
        <f aca="false">データ!BP6</f>
        <v>【747.76】</v>
      </c>
      <c r="I85" s="41" t="str">
        <f aca="false">データ!CA6</f>
        <v>【59.51】</v>
      </c>
      <c r="J85" s="41" t="str">
        <f aca="false">データ!CL6</f>
        <v>【261.46】</v>
      </c>
      <c r="K85" s="41" t="str">
        <f aca="false">データ!CW6</f>
        <v>【52.23】</v>
      </c>
      <c r="L85" s="41" t="str">
        <f aca="false">データ!DH6</f>
        <v>【85.82】</v>
      </c>
      <c r="M85" s="41" t="str">
        <f aca="false">データ!DS6</f>
        <v>【24.12】</v>
      </c>
      <c r="N85" s="41" t="str">
        <f aca="false">データ!ED6</f>
        <v>【0.00】</v>
      </c>
      <c r="O85" s="41" t="str">
        <f aca="false">データ!EO6</f>
        <v>【0.02】</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46</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47</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48</v>
      </c>
      <c r="B3" s="44" t="s">
        <v>49</v>
      </c>
      <c r="C3" s="44" t="s">
        <v>50</v>
      </c>
      <c r="D3" s="44" t="s">
        <v>51</v>
      </c>
      <c r="E3" s="44" t="s">
        <v>52</v>
      </c>
      <c r="F3" s="44" t="s">
        <v>53</v>
      </c>
      <c r="G3" s="44" t="s">
        <v>54</v>
      </c>
      <c r="H3" s="45" t="s">
        <v>55</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56</v>
      </c>
      <c r="B4" s="47"/>
      <c r="C4" s="47"/>
      <c r="D4" s="47"/>
      <c r="E4" s="47"/>
      <c r="F4" s="47"/>
      <c r="G4" s="47"/>
      <c r="H4" s="45"/>
      <c r="I4" s="45"/>
      <c r="J4" s="45"/>
      <c r="K4" s="45"/>
      <c r="L4" s="45"/>
      <c r="M4" s="45"/>
      <c r="N4" s="45"/>
      <c r="O4" s="45"/>
      <c r="P4" s="45"/>
      <c r="Q4" s="45"/>
      <c r="R4" s="45"/>
      <c r="S4" s="45"/>
      <c r="T4" s="45"/>
      <c r="U4" s="45"/>
      <c r="V4" s="45"/>
      <c r="W4" s="45"/>
      <c r="X4" s="45"/>
      <c r="Y4" s="45" t="s">
        <v>57</v>
      </c>
      <c r="Z4" s="45"/>
      <c r="AA4" s="45"/>
      <c r="AB4" s="45"/>
      <c r="AC4" s="45"/>
      <c r="AD4" s="45"/>
      <c r="AE4" s="45"/>
      <c r="AF4" s="45"/>
      <c r="AG4" s="45"/>
      <c r="AH4" s="45"/>
      <c r="AI4" s="45"/>
      <c r="AJ4" s="45" t="s">
        <v>58</v>
      </c>
      <c r="AK4" s="45"/>
      <c r="AL4" s="45"/>
      <c r="AM4" s="45"/>
      <c r="AN4" s="45"/>
      <c r="AO4" s="45"/>
      <c r="AP4" s="45"/>
      <c r="AQ4" s="45"/>
      <c r="AR4" s="45"/>
      <c r="AS4" s="45"/>
      <c r="AT4" s="45"/>
      <c r="AU4" s="45" t="s">
        <v>59</v>
      </c>
      <c r="AV4" s="45"/>
      <c r="AW4" s="45"/>
      <c r="AX4" s="45"/>
      <c r="AY4" s="45"/>
      <c r="AZ4" s="45"/>
      <c r="BA4" s="45"/>
      <c r="BB4" s="45"/>
      <c r="BC4" s="45"/>
      <c r="BD4" s="45"/>
      <c r="BE4" s="45"/>
      <c r="BF4" s="45" t="s">
        <v>60</v>
      </c>
      <c r="BG4" s="45"/>
      <c r="BH4" s="45"/>
      <c r="BI4" s="45"/>
      <c r="BJ4" s="45"/>
      <c r="BK4" s="45"/>
      <c r="BL4" s="45"/>
      <c r="BM4" s="45"/>
      <c r="BN4" s="45"/>
      <c r="BO4" s="45"/>
      <c r="BP4" s="45"/>
      <c r="BQ4" s="45" t="s">
        <v>61</v>
      </c>
      <c r="BR4" s="45"/>
      <c r="BS4" s="45"/>
      <c r="BT4" s="45"/>
      <c r="BU4" s="45"/>
      <c r="BV4" s="45"/>
      <c r="BW4" s="45"/>
      <c r="BX4" s="45"/>
      <c r="BY4" s="45"/>
      <c r="BZ4" s="45"/>
      <c r="CA4" s="45"/>
      <c r="CB4" s="45" t="s">
        <v>62</v>
      </c>
      <c r="CC4" s="45"/>
      <c r="CD4" s="45"/>
      <c r="CE4" s="45"/>
      <c r="CF4" s="45"/>
      <c r="CG4" s="45"/>
      <c r="CH4" s="45"/>
      <c r="CI4" s="45"/>
      <c r="CJ4" s="45"/>
      <c r="CK4" s="45"/>
      <c r="CL4" s="45"/>
      <c r="CM4" s="45" t="s">
        <v>63</v>
      </c>
      <c r="CN4" s="45"/>
      <c r="CO4" s="45"/>
      <c r="CP4" s="45"/>
      <c r="CQ4" s="45"/>
      <c r="CR4" s="45"/>
      <c r="CS4" s="45"/>
      <c r="CT4" s="45"/>
      <c r="CU4" s="45"/>
      <c r="CV4" s="45"/>
      <c r="CW4" s="45"/>
      <c r="CX4" s="45" t="s">
        <v>64</v>
      </c>
      <c r="CY4" s="45"/>
      <c r="CZ4" s="45"/>
      <c r="DA4" s="45"/>
      <c r="DB4" s="45"/>
      <c r="DC4" s="45"/>
      <c r="DD4" s="45"/>
      <c r="DE4" s="45"/>
      <c r="DF4" s="45"/>
      <c r="DG4" s="45"/>
      <c r="DH4" s="45"/>
      <c r="DI4" s="45" t="s">
        <v>65</v>
      </c>
      <c r="DJ4" s="45"/>
      <c r="DK4" s="45"/>
      <c r="DL4" s="45"/>
      <c r="DM4" s="45"/>
      <c r="DN4" s="45"/>
      <c r="DO4" s="45"/>
      <c r="DP4" s="45"/>
      <c r="DQ4" s="45"/>
      <c r="DR4" s="45"/>
      <c r="DS4" s="45"/>
      <c r="DT4" s="45" t="s">
        <v>66</v>
      </c>
      <c r="DU4" s="45"/>
      <c r="DV4" s="45"/>
      <c r="DW4" s="45"/>
      <c r="DX4" s="45"/>
      <c r="DY4" s="45"/>
      <c r="DZ4" s="45"/>
      <c r="EA4" s="45"/>
      <c r="EB4" s="45"/>
      <c r="EC4" s="45"/>
      <c r="ED4" s="45"/>
      <c r="EE4" s="45" t="s">
        <v>67</v>
      </c>
      <c r="EF4" s="45"/>
      <c r="EG4" s="45"/>
      <c r="EH4" s="45"/>
      <c r="EI4" s="45"/>
      <c r="EJ4" s="45"/>
      <c r="EK4" s="45"/>
      <c r="EL4" s="45"/>
      <c r="EM4" s="45"/>
      <c r="EN4" s="45"/>
      <c r="EO4" s="45"/>
    </row>
    <row r="5" customFormat="false" ht="13.5" hidden="false" customHeight="false" outlineLevel="0" collapsed="false">
      <c r="A5" s="43" t="s">
        <v>68</v>
      </c>
      <c r="B5" s="48"/>
      <c r="C5" s="48"/>
      <c r="D5" s="48"/>
      <c r="E5" s="48"/>
      <c r="F5" s="48"/>
      <c r="G5" s="48"/>
      <c r="H5" s="49" t="s">
        <v>69</v>
      </c>
      <c r="I5" s="49" t="s">
        <v>70</v>
      </c>
      <c r="J5" s="49" t="s">
        <v>71</v>
      </c>
      <c r="K5" s="49" t="s">
        <v>72</v>
      </c>
      <c r="L5" s="49" t="s">
        <v>73</v>
      </c>
      <c r="M5" s="49" t="s">
        <v>5</v>
      </c>
      <c r="N5" s="49" t="s">
        <v>74</v>
      </c>
      <c r="O5" s="49" t="s">
        <v>75</v>
      </c>
      <c r="P5" s="49" t="s">
        <v>76</v>
      </c>
      <c r="Q5" s="49"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94</v>
      </c>
      <c r="AI5" s="49" t="s">
        <v>34</v>
      </c>
      <c r="AJ5" s="49" t="s">
        <v>85</v>
      </c>
      <c r="AK5" s="49" t="s">
        <v>86</v>
      </c>
      <c r="AL5" s="49" t="s">
        <v>87</v>
      </c>
      <c r="AM5" s="49" t="s">
        <v>88</v>
      </c>
      <c r="AN5" s="49" t="s">
        <v>89</v>
      </c>
      <c r="AO5" s="49" t="s">
        <v>90</v>
      </c>
      <c r="AP5" s="49" t="s">
        <v>91</v>
      </c>
      <c r="AQ5" s="49" t="s">
        <v>92</v>
      </c>
      <c r="AR5" s="49" t="s">
        <v>93</v>
      </c>
      <c r="AS5" s="49" t="s">
        <v>94</v>
      </c>
      <c r="AT5" s="49" t="s">
        <v>34</v>
      </c>
      <c r="AU5" s="49" t="s">
        <v>85</v>
      </c>
      <c r="AV5" s="49" t="s">
        <v>86</v>
      </c>
      <c r="AW5" s="49" t="s">
        <v>87</v>
      </c>
      <c r="AX5" s="49" t="s">
        <v>88</v>
      </c>
      <c r="AY5" s="49" t="s">
        <v>89</v>
      </c>
      <c r="AZ5" s="49" t="s">
        <v>90</v>
      </c>
      <c r="BA5" s="49" t="s">
        <v>91</v>
      </c>
      <c r="BB5" s="49" t="s">
        <v>92</v>
      </c>
      <c r="BC5" s="49" t="s">
        <v>93</v>
      </c>
      <c r="BD5" s="49" t="s">
        <v>94</v>
      </c>
      <c r="BE5" s="49" t="s">
        <v>34</v>
      </c>
      <c r="BF5" s="49" t="s">
        <v>85</v>
      </c>
      <c r="BG5" s="49" t="s">
        <v>86</v>
      </c>
      <c r="BH5" s="49" t="s">
        <v>87</v>
      </c>
      <c r="BI5" s="49" t="s">
        <v>88</v>
      </c>
      <c r="BJ5" s="49" t="s">
        <v>89</v>
      </c>
      <c r="BK5" s="49" t="s">
        <v>90</v>
      </c>
      <c r="BL5" s="49" t="s">
        <v>91</v>
      </c>
      <c r="BM5" s="49" t="s">
        <v>92</v>
      </c>
      <c r="BN5" s="49" t="s">
        <v>93</v>
      </c>
      <c r="BO5" s="49" t="s">
        <v>94</v>
      </c>
      <c r="BP5" s="49" t="s">
        <v>34</v>
      </c>
      <c r="BQ5" s="49" t="s">
        <v>85</v>
      </c>
      <c r="BR5" s="49" t="s">
        <v>86</v>
      </c>
      <c r="BS5" s="49" t="s">
        <v>87</v>
      </c>
      <c r="BT5" s="49" t="s">
        <v>88</v>
      </c>
      <c r="BU5" s="49" t="s">
        <v>89</v>
      </c>
      <c r="BV5" s="49" t="s">
        <v>90</v>
      </c>
      <c r="BW5" s="49" t="s">
        <v>91</v>
      </c>
      <c r="BX5" s="49" t="s">
        <v>92</v>
      </c>
      <c r="BY5" s="49" t="s">
        <v>93</v>
      </c>
      <c r="BZ5" s="49" t="s">
        <v>94</v>
      </c>
      <c r="CA5" s="49" t="s">
        <v>34</v>
      </c>
      <c r="CB5" s="49" t="s">
        <v>85</v>
      </c>
      <c r="CC5" s="49" t="s">
        <v>86</v>
      </c>
      <c r="CD5" s="49" t="s">
        <v>87</v>
      </c>
      <c r="CE5" s="49" t="s">
        <v>88</v>
      </c>
      <c r="CF5" s="49" t="s">
        <v>89</v>
      </c>
      <c r="CG5" s="49" t="s">
        <v>90</v>
      </c>
      <c r="CH5" s="49" t="s">
        <v>91</v>
      </c>
      <c r="CI5" s="49" t="s">
        <v>92</v>
      </c>
      <c r="CJ5" s="49" t="s">
        <v>93</v>
      </c>
      <c r="CK5" s="49" t="s">
        <v>94</v>
      </c>
      <c r="CL5" s="49" t="s">
        <v>34</v>
      </c>
      <c r="CM5" s="49" t="s">
        <v>85</v>
      </c>
      <c r="CN5" s="49" t="s">
        <v>86</v>
      </c>
      <c r="CO5" s="49" t="s">
        <v>87</v>
      </c>
      <c r="CP5" s="49" t="s">
        <v>88</v>
      </c>
      <c r="CQ5" s="49" t="s">
        <v>89</v>
      </c>
      <c r="CR5" s="49" t="s">
        <v>90</v>
      </c>
      <c r="CS5" s="49" t="s">
        <v>91</v>
      </c>
      <c r="CT5" s="49" t="s">
        <v>92</v>
      </c>
      <c r="CU5" s="49" t="s">
        <v>93</v>
      </c>
      <c r="CV5" s="49" t="s">
        <v>94</v>
      </c>
      <c r="CW5" s="49" t="s">
        <v>34</v>
      </c>
      <c r="CX5" s="49" t="s">
        <v>85</v>
      </c>
      <c r="CY5" s="49" t="s">
        <v>86</v>
      </c>
      <c r="CZ5" s="49" t="s">
        <v>87</v>
      </c>
      <c r="DA5" s="49" t="s">
        <v>88</v>
      </c>
      <c r="DB5" s="49" t="s">
        <v>89</v>
      </c>
      <c r="DC5" s="49" t="s">
        <v>90</v>
      </c>
      <c r="DD5" s="49" t="s">
        <v>91</v>
      </c>
      <c r="DE5" s="49" t="s">
        <v>92</v>
      </c>
      <c r="DF5" s="49" t="s">
        <v>93</v>
      </c>
      <c r="DG5" s="49" t="s">
        <v>94</v>
      </c>
      <c r="DH5" s="49" t="s">
        <v>34</v>
      </c>
      <c r="DI5" s="49" t="s">
        <v>85</v>
      </c>
      <c r="DJ5" s="49" t="s">
        <v>86</v>
      </c>
      <c r="DK5" s="49" t="s">
        <v>87</v>
      </c>
      <c r="DL5" s="49" t="s">
        <v>88</v>
      </c>
      <c r="DM5" s="49" t="s">
        <v>89</v>
      </c>
      <c r="DN5" s="49" t="s">
        <v>90</v>
      </c>
      <c r="DO5" s="49" t="s">
        <v>91</v>
      </c>
      <c r="DP5" s="49" t="s">
        <v>92</v>
      </c>
      <c r="DQ5" s="49" t="s">
        <v>93</v>
      </c>
      <c r="DR5" s="49" t="s">
        <v>94</v>
      </c>
      <c r="DS5" s="49" t="s">
        <v>34</v>
      </c>
      <c r="DT5" s="49" t="s">
        <v>85</v>
      </c>
      <c r="DU5" s="49" t="s">
        <v>86</v>
      </c>
      <c r="DV5" s="49" t="s">
        <v>87</v>
      </c>
      <c r="DW5" s="49" t="s">
        <v>88</v>
      </c>
      <c r="DX5" s="49" t="s">
        <v>89</v>
      </c>
      <c r="DY5" s="49" t="s">
        <v>90</v>
      </c>
      <c r="DZ5" s="49" t="s">
        <v>91</v>
      </c>
      <c r="EA5" s="49" t="s">
        <v>92</v>
      </c>
      <c r="EB5" s="49" t="s">
        <v>93</v>
      </c>
      <c r="EC5" s="49" t="s">
        <v>94</v>
      </c>
      <c r="ED5" s="49" t="s">
        <v>34</v>
      </c>
      <c r="EE5" s="49" t="s">
        <v>85</v>
      </c>
      <c r="EF5" s="49" t="s">
        <v>86</v>
      </c>
      <c r="EG5" s="49" t="s">
        <v>87</v>
      </c>
      <c r="EH5" s="49" t="s">
        <v>88</v>
      </c>
      <c r="EI5" s="49" t="s">
        <v>89</v>
      </c>
      <c r="EJ5" s="49" t="s">
        <v>90</v>
      </c>
      <c r="EK5" s="49" t="s">
        <v>91</v>
      </c>
      <c r="EL5" s="49" t="s">
        <v>92</v>
      </c>
      <c r="EM5" s="49" t="s">
        <v>93</v>
      </c>
      <c r="EN5" s="49" t="s">
        <v>94</v>
      </c>
      <c r="EO5" s="49" t="s">
        <v>34</v>
      </c>
    </row>
    <row r="6" s="53" customFormat="true" ht="13.5" hidden="false" customHeight="false" outlineLevel="0" collapsed="false">
      <c r="A6" s="43" t="s">
        <v>95</v>
      </c>
      <c r="B6" s="50" t="n">
        <f aca="false">B7</f>
        <v>2018</v>
      </c>
      <c r="C6" s="50" t="n">
        <f aca="false">C7</f>
        <v>252069</v>
      </c>
      <c r="D6" s="50" t="n">
        <f aca="false">D7</f>
        <v>46</v>
      </c>
      <c r="E6" s="50" t="n">
        <f aca="false">E7</f>
        <v>17</v>
      </c>
      <c r="F6" s="50" t="n">
        <f aca="false">F7</f>
        <v>5</v>
      </c>
      <c r="G6" s="50" t="n">
        <f aca="false">G7</f>
        <v>0</v>
      </c>
      <c r="H6" s="50" t="str">
        <f aca="false">H7</f>
        <v>滋賀県　草津市</v>
      </c>
      <c r="I6" s="50" t="str">
        <f aca="false">I7</f>
        <v>法適用</v>
      </c>
      <c r="J6" s="50" t="str">
        <f aca="false">J7</f>
        <v>下水道事業</v>
      </c>
      <c r="K6" s="50" t="str">
        <f aca="false">K7</f>
        <v>農業集落排水</v>
      </c>
      <c r="L6" s="50" t="str">
        <f aca="false">L7</f>
        <v>F2</v>
      </c>
      <c r="M6" s="50" t="str">
        <f aca="false">M7</f>
        <v>非設置</v>
      </c>
      <c r="N6" s="51" t="str">
        <f aca="false">N7</f>
        <v>-</v>
      </c>
      <c r="O6" s="51" t="n">
        <f aca="false">O7</f>
        <v>83.14</v>
      </c>
      <c r="P6" s="51" t="n">
        <f aca="false">P7</f>
        <v>3.57</v>
      </c>
      <c r="Q6" s="51" t="n">
        <f aca="false">Q7</f>
        <v>97.59</v>
      </c>
      <c r="R6" s="51" t="n">
        <f aca="false">R7</f>
        <v>2484</v>
      </c>
      <c r="S6" s="51" t="n">
        <f aca="false">S7</f>
        <v>133975</v>
      </c>
      <c r="T6" s="51" t="n">
        <f aca="false">T7</f>
        <v>67.82</v>
      </c>
      <c r="U6" s="51" t="n">
        <f aca="false">U7</f>
        <v>1975.45</v>
      </c>
      <c r="V6" s="51" t="n">
        <f aca="false">V7</f>
        <v>4794</v>
      </c>
      <c r="W6" s="51" t="n">
        <f aca="false">W7</f>
        <v>1.74</v>
      </c>
      <c r="X6" s="51" t="n">
        <f aca="false">X7</f>
        <v>2755.17</v>
      </c>
      <c r="Y6" s="52" t="n">
        <f aca="false">IF(Y7="",NA(),Y7)</f>
        <v>95.1</v>
      </c>
      <c r="Z6" s="52" t="n">
        <f aca="false">IF(Z7="",NA(),Z7)</f>
        <v>95.75</v>
      </c>
      <c r="AA6" s="52" t="n">
        <f aca="false">IF(AA7="",NA(),AA7)</f>
        <v>99.84</v>
      </c>
      <c r="AB6" s="52" t="n">
        <f aca="false">IF(AB7="",NA(),AB7)</f>
        <v>100.95</v>
      </c>
      <c r="AC6" s="52" t="n">
        <f aca="false">IF(AC7="",NA(),AC7)</f>
        <v>101.66</v>
      </c>
      <c r="AD6" s="52" t="n">
        <f aca="false">IF(AD7="",NA(),AD7)</f>
        <v>97.53</v>
      </c>
      <c r="AE6" s="52" t="n">
        <f aca="false">IF(AE7="",NA(),AE7)</f>
        <v>99.64</v>
      </c>
      <c r="AF6" s="52" t="n">
        <f aca="false">IF(AF7="",NA(),AF7)</f>
        <v>99.66</v>
      </c>
      <c r="AG6" s="52" t="n">
        <f aca="false">IF(AG7="",NA(),AG7)</f>
        <v>100.95</v>
      </c>
      <c r="AH6" s="52" t="n">
        <f aca="false">IF(AH7="",NA(),AH7)</f>
        <v>101.77</v>
      </c>
      <c r="AI6" s="51" t="str">
        <f aca="false">IF(AI7="","",IF(AI7="-","【-】","【"&amp;SUBSTITUTE(TEXT(AI7,"#,##0.00"),"-","△")&amp;"】"))</f>
        <v>【101.60】</v>
      </c>
      <c r="AJ6" s="52" t="n">
        <f aca="false">IF(AJ7="",NA(),AJ7)</f>
        <v>23.58</v>
      </c>
      <c r="AK6" s="52" t="n">
        <f aca="false">IF(AK7="",NA(),AK7)</f>
        <v>47.23</v>
      </c>
      <c r="AL6" s="52" t="n">
        <f aca="false">IF(AL7="",NA(),AL7)</f>
        <v>48.29</v>
      </c>
      <c r="AM6" s="52" t="n">
        <f aca="false">IF(AM7="",NA(),AM7)</f>
        <v>44.11</v>
      </c>
      <c r="AN6" s="52" t="n">
        <f aca="false">IF(AN7="",NA(),AN7)</f>
        <v>37.53</v>
      </c>
      <c r="AO6" s="52" t="n">
        <f aca="false">IF(AO7="",NA(),AO7)</f>
        <v>223.09</v>
      </c>
      <c r="AP6" s="52" t="n">
        <f aca="false">IF(AP7="",NA(),AP7)</f>
        <v>214.61</v>
      </c>
      <c r="AQ6" s="52" t="n">
        <f aca="false">IF(AQ7="",NA(),AQ7)</f>
        <v>225.39</v>
      </c>
      <c r="AR6" s="52" t="n">
        <f aca="false">IF(AR7="",NA(),AR7)</f>
        <v>224.04</v>
      </c>
      <c r="AS6" s="52" t="n">
        <f aca="false">IF(AS7="",NA(),AS7)</f>
        <v>227.4</v>
      </c>
      <c r="AT6" s="51" t="str">
        <f aca="false">IF(AT7="","",IF(AT7="-","【-】","【"&amp;SUBSTITUTE(TEXT(AT7,"#,##0.00"),"-","△")&amp;"】"))</f>
        <v>【195.44】</v>
      </c>
      <c r="AU6" s="52" t="n">
        <f aca="false">IF(AU7="",NA(),AU7)</f>
        <v>15.16</v>
      </c>
      <c r="AV6" s="52" t="n">
        <f aca="false">IF(AV7="",NA(),AV7)</f>
        <v>3.91</v>
      </c>
      <c r="AW6" s="52" t="n">
        <f aca="false">IF(AW7="",NA(),AW7)</f>
        <v>9.63</v>
      </c>
      <c r="AX6" s="52" t="n">
        <f aca="false">IF(AX7="",NA(),AX7)</f>
        <v>40.39</v>
      </c>
      <c r="AY6" s="52" t="n">
        <f aca="false">IF(AY7="",NA(),AY7)</f>
        <v>31.56</v>
      </c>
      <c r="AZ6" s="52" t="n">
        <f aca="false">IF(AZ7="",NA(),AZ7)</f>
        <v>33.03</v>
      </c>
      <c r="BA6" s="52" t="n">
        <f aca="false">IF(BA7="",NA(),BA7)</f>
        <v>29.45</v>
      </c>
      <c r="BB6" s="52" t="n">
        <f aca="false">IF(BB7="",NA(),BB7)</f>
        <v>31.84</v>
      </c>
      <c r="BC6" s="52" t="n">
        <f aca="false">IF(BC7="",NA(),BC7)</f>
        <v>29.91</v>
      </c>
      <c r="BD6" s="52" t="n">
        <f aca="false">IF(BD7="",NA(),BD7)</f>
        <v>29.54</v>
      </c>
      <c r="BE6" s="51" t="str">
        <f aca="false">IF(BE7="","",IF(BE7="-","【-】","【"&amp;SUBSTITUTE(TEXT(BE7,"#,##0.00"),"-","△")&amp;"】"))</f>
        <v>【34.27】</v>
      </c>
      <c r="BF6" s="52" t="n">
        <f aca="false">IF(BF7="",NA(),BF7)</f>
        <v>697.47</v>
      </c>
      <c r="BG6" s="52" t="n">
        <f aca="false">IF(BG7="",NA(),BG7)</f>
        <v>611.26</v>
      </c>
      <c r="BH6" s="52" t="n">
        <f aca="false">IF(BH7="",NA(),BH7)</f>
        <v>538.3</v>
      </c>
      <c r="BI6" s="52" t="n">
        <f aca="false">IF(BI7="",NA(),BI7)</f>
        <v>484.23</v>
      </c>
      <c r="BJ6" s="52" t="n">
        <f aca="false">IF(BJ7="",NA(),BJ7)</f>
        <v>425.68</v>
      </c>
      <c r="BK6" s="52" t="n">
        <f aca="false">IF(BK7="",NA(),BK7)</f>
        <v>1044.8</v>
      </c>
      <c r="BL6" s="52" t="n">
        <f aca="false">IF(BL7="",NA(),BL7)</f>
        <v>1081.8</v>
      </c>
      <c r="BM6" s="52" t="n">
        <f aca="false">IF(BM7="",NA(),BM7)</f>
        <v>974.93</v>
      </c>
      <c r="BN6" s="52" t="n">
        <f aca="false">IF(BN7="",NA(),BN7)</f>
        <v>855.8</v>
      </c>
      <c r="BO6" s="52" t="n">
        <f aca="false">IF(BO7="",NA(),BO7)</f>
        <v>789.46</v>
      </c>
      <c r="BP6" s="51" t="str">
        <f aca="false">IF(BP7="","",IF(BP7="-","【-】","【"&amp;SUBSTITUTE(TEXT(BP7,"#,##0.00"),"-","△")&amp;"】"))</f>
        <v>【747.76】</v>
      </c>
      <c r="BQ6" s="52" t="n">
        <f aca="false">IF(BQ7="",NA(),BQ7)</f>
        <v>42.47</v>
      </c>
      <c r="BR6" s="52" t="n">
        <f aca="false">IF(BR7="",NA(),BR7)</f>
        <v>38.18</v>
      </c>
      <c r="BS6" s="52" t="n">
        <f aca="false">IF(BS7="",NA(),BS7)</f>
        <v>40.72</v>
      </c>
      <c r="BT6" s="52" t="n">
        <f aca="false">IF(BT7="",NA(),BT7)</f>
        <v>34.39</v>
      </c>
      <c r="BU6" s="52" t="n">
        <f aca="false">IF(BU7="",NA(),BU7)</f>
        <v>40.98</v>
      </c>
      <c r="BV6" s="52" t="n">
        <f aca="false">IF(BV7="",NA(),BV7)</f>
        <v>50.82</v>
      </c>
      <c r="BW6" s="52" t="n">
        <f aca="false">IF(BW7="",NA(),BW7)</f>
        <v>52.19</v>
      </c>
      <c r="BX6" s="52" t="n">
        <f aca="false">IF(BX7="",NA(),BX7)</f>
        <v>55.32</v>
      </c>
      <c r="BY6" s="52" t="n">
        <f aca="false">IF(BY7="",NA(),BY7)</f>
        <v>59.8</v>
      </c>
      <c r="BZ6" s="52" t="n">
        <f aca="false">IF(BZ7="",NA(),BZ7)</f>
        <v>57.77</v>
      </c>
      <c r="CA6" s="51" t="str">
        <f aca="false">IF(CA7="","",IF(CA7="-","【-】","【"&amp;SUBSTITUTE(TEXT(CA7,"#,##0.00"),"-","△")&amp;"】"))</f>
        <v>【59.51】</v>
      </c>
      <c r="CB6" s="52" t="n">
        <f aca="false">IF(CB7="",NA(),CB7)</f>
        <v>298.11</v>
      </c>
      <c r="CC6" s="52" t="n">
        <f aca="false">IF(CC7="",NA(),CC7)</f>
        <v>332.25</v>
      </c>
      <c r="CD6" s="52" t="n">
        <f aca="false">IF(CD7="",NA(),CD7)</f>
        <v>309.89</v>
      </c>
      <c r="CE6" s="52" t="n">
        <f aca="false">IF(CE7="",NA(),CE7)</f>
        <v>367</v>
      </c>
      <c r="CF6" s="52" t="n">
        <f aca="false">IF(CF7="",NA(),CF7)</f>
        <v>308.31</v>
      </c>
      <c r="CG6" s="52" t="n">
        <f aca="false">IF(CG7="",NA(),CG7)</f>
        <v>300.52</v>
      </c>
      <c r="CH6" s="52" t="n">
        <f aca="false">IF(CH7="",NA(),CH7)</f>
        <v>296.14</v>
      </c>
      <c r="CI6" s="52" t="n">
        <f aca="false">IF(CI7="",NA(),CI7)</f>
        <v>283.17</v>
      </c>
      <c r="CJ6" s="52" t="n">
        <f aca="false">IF(CJ7="",NA(),CJ7)</f>
        <v>263.76</v>
      </c>
      <c r="CK6" s="52" t="n">
        <f aca="false">IF(CK7="",NA(),CK7)</f>
        <v>274.35</v>
      </c>
      <c r="CL6" s="51" t="str">
        <f aca="false">IF(CL7="","",IF(CL7="-","【-】","【"&amp;SUBSTITUTE(TEXT(CL7,"#,##0.00"),"-","△")&amp;"】"))</f>
        <v>【261.46】</v>
      </c>
      <c r="CM6" s="52" t="n">
        <f aca="false">IF(CM7="",NA(),CM7)</f>
        <v>61.47</v>
      </c>
      <c r="CN6" s="52" t="n">
        <f aca="false">IF(CN7="",NA(),CN7)</f>
        <v>62.87</v>
      </c>
      <c r="CO6" s="52" t="n">
        <f aca="false">IF(CO7="",NA(),CO7)</f>
        <v>61.82</v>
      </c>
      <c r="CP6" s="52" t="n">
        <f aca="false">IF(CP7="",NA(),CP7)</f>
        <v>60.86</v>
      </c>
      <c r="CQ6" s="52" t="n">
        <f aca="false">IF(CQ7="",NA(),CQ7)</f>
        <v>58.4</v>
      </c>
      <c r="CR6" s="52" t="n">
        <f aca="false">IF(CR7="",NA(),CR7)</f>
        <v>53.24</v>
      </c>
      <c r="CS6" s="52" t="n">
        <f aca="false">IF(CS7="",NA(),CS7)</f>
        <v>52.31</v>
      </c>
      <c r="CT6" s="52" t="n">
        <f aca="false">IF(CT7="",NA(),CT7)</f>
        <v>60.65</v>
      </c>
      <c r="CU6" s="52" t="n">
        <f aca="false">IF(CU7="",NA(),CU7)</f>
        <v>51.75</v>
      </c>
      <c r="CV6" s="52" t="n">
        <f aca="false">IF(CV7="",NA(),CV7)</f>
        <v>50.68</v>
      </c>
      <c r="CW6" s="51" t="str">
        <f aca="false">IF(CW7="","",IF(CW7="-","【-】","【"&amp;SUBSTITUTE(TEXT(CW7,"#,##0.00"),"-","△")&amp;"】"))</f>
        <v>【52.23】</v>
      </c>
      <c r="CX6" s="52" t="n">
        <f aca="false">IF(CX7="",NA(),CX7)</f>
        <v>91.08</v>
      </c>
      <c r="CY6" s="52" t="n">
        <f aca="false">IF(CY7="",NA(),CY7)</f>
        <v>92.18</v>
      </c>
      <c r="CZ6" s="52" t="n">
        <f aca="false">IF(CZ7="",NA(),CZ7)</f>
        <v>94.62</v>
      </c>
      <c r="DA6" s="52" t="n">
        <f aca="false">IF(DA7="",NA(),DA7)</f>
        <v>95.27</v>
      </c>
      <c r="DB6" s="52" t="n">
        <f aca="false">IF(DB7="",NA(),DB7)</f>
        <v>95.6</v>
      </c>
      <c r="DC6" s="52" t="n">
        <f aca="false">IF(DC7="",NA(),DC7)</f>
        <v>84.07</v>
      </c>
      <c r="DD6" s="52" t="n">
        <f aca="false">IF(DD7="",NA(),DD7)</f>
        <v>84.32</v>
      </c>
      <c r="DE6" s="52" t="n">
        <f aca="false">IF(DE7="",NA(),DE7)</f>
        <v>84.58</v>
      </c>
      <c r="DF6" s="52" t="n">
        <f aca="false">IF(DF7="",NA(),DF7)</f>
        <v>84.84</v>
      </c>
      <c r="DG6" s="52" t="n">
        <f aca="false">IF(DG7="",NA(),DG7)</f>
        <v>84.86</v>
      </c>
      <c r="DH6" s="51" t="str">
        <f aca="false">IF(DH7="","",IF(DH7="-","【-】","【"&amp;SUBSTITUTE(TEXT(DH7,"#,##0.00"),"-","△")&amp;"】"))</f>
        <v>【85.82】</v>
      </c>
      <c r="DI6" s="52" t="n">
        <f aca="false">IF(DI7="",NA(),DI7)</f>
        <v>4.56</v>
      </c>
      <c r="DJ6" s="52" t="n">
        <f aca="false">IF(DJ7="",NA(),DJ7)</f>
        <v>10</v>
      </c>
      <c r="DK6" s="52" t="n">
        <f aca="false">IF(DK7="",NA(),DK7)</f>
        <v>13.96</v>
      </c>
      <c r="DL6" s="52" t="n">
        <f aca="false">IF(DL7="",NA(),DL7)</f>
        <v>17.52</v>
      </c>
      <c r="DM6" s="52" t="n">
        <f aca="false">IF(DM7="",NA(),DM7)</f>
        <v>20.72</v>
      </c>
      <c r="DN6" s="52" t="n">
        <f aca="false">IF(DN7="",NA(),DN7)</f>
        <v>20.68</v>
      </c>
      <c r="DO6" s="52" t="n">
        <f aca="false">IF(DO7="",NA(),DO7)</f>
        <v>22.41</v>
      </c>
      <c r="DP6" s="52" t="n">
        <f aca="false">IF(DP7="",NA(),DP7)</f>
        <v>22.9</v>
      </c>
      <c r="DQ6" s="52" t="n">
        <f aca="false">IF(DQ7="",NA(),DQ7)</f>
        <v>24.87</v>
      </c>
      <c r="DR6" s="52" t="n">
        <f aca="false">IF(DR7="",NA(),DR7)</f>
        <v>24.13</v>
      </c>
      <c r="DS6" s="51" t="str">
        <f aca="false">IF(DS7="","",IF(DS7="-","【-】","【"&amp;SUBSTITUTE(TEXT(DS7,"#,##0.00"),"-","△")&amp;"】"))</f>
        <v>【24.12】</v>
      </c>
      <c r="DT6" s="51" t="n">
        <f aca="false">IF(DT7="",NA(),DT7)</f>
        <v>0</v>
      </c>
      <c r="DU6" s="51" t="n">
        <f aca="false">IF(DU7="",NA(),DU7)</f>
        <v>0</v>
      </c>
      <c r="DV6" s="51" t="n">
        <f aca="false">IF(DV7="",NA(),DV7)</f>
        <v>0</v>
      </c>
      <c r="DW6" s="51" t="n">
        <f aca="false">IF(DW7="",NA(),DW7)</f>
        <v>0</v>
      </c>
      <c r="DX6" s="51" t="n">
        <f aca="false">IF(DX7="",NA(),DX7)</f>
        <v>0</v>
      </c>
      <c r="DY6" s="52" t="n">
        <f aca="false">IF(DY7="",NA(),DY7)</f>
        <v>0.08</v>
      </c>
      <c r="DZ6" s="51" t="n">
        <f aca="false">IF(DZ7="",NA(),DZ7)</f>
        <v>0</v>
      </c>
      <c r="EA6" s="51" t="n">
        <f aca="false">IF(EA7="",NA(),EA7)</f>
        <v>0</v>
      </c>
      <c r="EB6" s="51" t="n">
        <f aca="false">IF(EB7="",NA(),EB7)</f>
        <v>0</v>
      </c>
      <c r="EC6" s="51" t="n">
        <f aca="false">IF(EC7="",NA(),EC7)</f>
        <v>0</v>
      </c>
      <c r="ED6" s="51" t="str">
        <f aca="false">IF(ED7="","",IF(ED7="-","【-】","【"&amp;SUBSTITUTE(TEXT(ED7,"#,##0.00"),"-","△")&amp;"】"))</f>
        <v>【0.00】</v>
      </c>
      <c r="EE6" s="51" t="n">
        <f aca="false">IF(EE7="",NA(),EE7)</f>
        <v>0</v>
      </c>
      <c r="EF6" s="51" t="n">
        <f aca="false">IF(EF7="",NA(),EF7)</f>
        <v>0</v>
      </c>
      <c r="EG6" s="51" t="n">
        <f aca="false">IF(EG7="",NA(),EG7)</f>
        <v>0</v>
      </c>
      <c r="EH6" s="51" t="n">
        <f aca="false">IF(EH7="",NA(),EH7)</f>
        <v>0</v>
      </c>
      <c r="EI6" s="51" t="n">
        <f aca="false">IF(EI7="",NA(),EI7)</f>
        <v>0</v>
      </c>
      <c r="EJ6" s="52" t="n">
        <f aca="false">IF(EJ7="",NA(),EJ7)</f>
        <v>0.02</v>
      </c>
      <c r="EK6" s="52" t="n">
        <f aca="false">IF(EK7="",NA(),EK7)</f>
        <v>0.01</v>
      </c>
      <c r="EL6" s="52" t="n">
        <f aca="false">IF(EL7="",NA(),EL7)</f>
        <v>2.05</v>
      </c>
      <c r="EM6" s="52" t="n">
        <f aca="false">IF(EM7="",NA(),EM7)</f>
        <v>0.01</v>
      </c>
      <c r="EN6" s="52" t="n">
        <f aca="false">IF(EN7="",NA(),EN7)</f>
        <v>0.01</v>
      </c>
      <c r="EO6" s="51" t="str">
        <f aca="false">IF(EO7="","",IF(EO7="-","【-】","【"&amp;SUBSTITUTE(TEXT(EO7,"#,##0.00"),"-","△")&amp;"】"))</f>
        <v>【0.02】</v>
      </c>
    </row>
    <row r="7" s="53" customFormat="true" ht="13.5" hidden="false" customHeight="false" outlineLevel="0" collapsed="false">
      <c r="A7" s="43"/>
      <c r="B7" s="54" t="n">
        <v>2018</v>
      </c>
      <c r="C7" s="54" t="n">
        <v>252069</v>
      </c>
      <c r="D7" s="54" t="n">
        <v>46</v>
      </c>
      <c r="E7" s="54" t="n">
        <v>17</v>
      </c>
      <c r="F7" s="54" t="n">
        <v>5</v>
      </c>
      <c r="G7" s="54" t="n">
        <v>0</v>
      </c>
      <c r="H7" s="54" t="s">
        <v>96</v>
      </c>
      <c r="I7" s="54" t="s">
        <v>97</v>
      </c>
      <c r="J7" s="54" t="s">
        <v>98</v>
      </c>
      <c r="K7" s="54" t="s">
        <v>99</v>
      </c>
      <c r="L7" s="54" t="s">
        <v>100</v>
      </c>
      <c r="M7" s="54" t="s">
        <v>101</v>
      </c>
      <c r="N7" s="55" t="s">
        <v>102</v>
      </c>
      <c r="O7" s="55" t="n">
        <v>83.14</v>
      </c>
      <c r="P7" s="55" t="n">
        <v>3.57</v>
      </c>
      <c r="Q7" s="55" t="n">
        <v>97.59</v>
      </c>
      <c r="R7" s="55" t="n">
        <v>2484</v>
      </c>
      <c r="S7" s="55" t="n">
        <v>133975</v>
      </c>
      <c r="T7" s="55" t="n">
        <v>67.82</v>
      </c>
      <c r="U7" s="55" t="n">
        <v>1975.45</v>
      </c>
      <c r="V7" s="55" t="n">
        <v>4794</v>
      </c>
      <c r="W7" s="55" t="n">
        <v>1.74</v>
      </c>
      <c r="X7" s="55" t="n">
        <v>2755.17</v>
      </c>
      <c r="Y7" s="55" t="n">
        <v>95.1</v>
      </c>
      <c r="Z7" s="55" t="n">
        <v>95.75</v>
      </c>
      <c r="AA7" s="55" t="n">
        <v>99.84</v>
      </c>
      <c r="AB7" s="55" t="n">
        <v>100.95</v>
      </c>
      <c r="AC7" s="55" t="n">
        <v>101.66</v>
      </c>
      <c r="AD7" s="55" t="n">
        <v>97.53</v>
      </c>
      <c r="AE7" s="55" t="n">
        <v>99.64</v>
      </c>
      <c r="AF7" s="55" t="n">
        <v>99.66</v>
      </c>
      <c r="AG7" s="55" t="n">
        <v>100.95</v>
      </c>
      <c r="AH7" s="55" t="n">
        <v>101.77</v>
      </c>
      <c r="AI7" s="55" t="n">
        <v>101.6</v>
      </c>
      <c r="AJ7" s="55" t="n">
        <v>23.58</v>
      </c>
      <c r="AK7" s="55" t="n">
        <v>47.23</v>
      </c>
      <c r="AL7" s="55" t="n">
        <v>48.29</v>
      </c>
      <c r="AM7" s="55" t="n">
        <v>44.11</v>
      </c>
      <c r="AN7" s="55" t="n">
        <v>37.53</v>
      </c>
      <c r="AO7" s="55" t="n">
        <v>223.09</v>
      </c>
      <c r="AP7" s="55" t="n">
        <v>214.61</v>
      </c>
      <c r="AQ7" s="55" t="n">
        <v>225.39</v>
      </c>
      <c r="AR7" s="55" t="n">
        <v>224.04</v>
      </c>
      <c r="AS7" s="55" t="n">
        <v>227.4</v>
      </c>
      <c r="AT7" s="55" t="n">
        <v>195.44</v>
      </c>
      <c r="AU7" s="55" t="n">
        <v>15.16</v>
      </c>
      <c r="AV7" s="55" t="n">
        <v>3.91</v>
      </c>
      <c r="AW7" s="55" t="n">
        <v>9.63</v>
      </c>
      <c r="AX7" s="55" t="n">
        <v>40.39</v>
      </c>
      <c r="AY7" s="55" t="n">
        <v>31.56</v>
      </c>
      <c r="AZ7" s="55" t="n">
        <v>33.03</v>
      </c>
      <c r="BA7" s="55" t="n">
        <v>29.45</v>
      </c>
      <c r="BB7" s="55" t="n">
        <v>31.84</v>
      </c>
      <c r="BC7" s="55" t="n">
        <v>29.91</v>
      </c>
      <c r="BD7" s="55" t="n">
        <v>29.54</v>
      </c>
      <c r="BE7" s="55" t="n">
        <v>34.27</v>
      </c>
      <c r="BF7" s="55" t="n">
        <v>697.47</v>
      </c>
      <c r="BG7" s="55" t="n">
        <v>611.26</v>
      </c>
      <c r="BH7" s="55" t="n">
        <v>538.3</v>
      </c>
      <c r="BI7" s="55" t="n">
        <v>484.23</v>
      </c>
      <c r="BJ7" s="55" t="n">
        <v>425.68</v>
      </c>
      <c r="BK7" s="55" t="n">
        <v>1044.8</v>
      </c>
      <c r="BL7" s="55" t="n">
        <v>1081.8</v>
      </c>
      <c r="BM7" s="55" t="n">
        <v>974.93</v>
      </c>
      <c r="BN7" s="55" t="n">
        <v>855.8</v>
      </c>
      <c r="BO7" s="55" t="n">
        <v>789.46</v>
      </c>
      <c r="BP7" s="55" t="n">
        <v>747.76</v>
      </c>
      <c r="BQ7" s="55" t="n">
        <v>42.47</v>
      </c>
      <c r="BR7" s="55" t="n">
        <v>38.18</v>
      </c>
      <c r="BS7" s="55" t="n">
        <v>40.72</v>
      </c>
      <c r="BT7" s="55" t="n">
        <v>34.39</v>
      </c>
      <c r="BU7" s="55" t="n">
        <v>40.98</v>
      </c>
      <c r="BV7" s="55" t="n">
        <v>50.82</v>
      </c>
      <c r="BW7" s="55" t="n">
        <v>52.19</v>
      </c>
      <c r="BX7" s="55" t="n">
        <v>55.32</v>
      </c>
      <c r="BY7" s="55" t="n">
        <v>59.8</v>
      </c>
      <c r="BZ7" s="55" t="n">
        <v>57.77</v>
      </c>
      <c r="CA7" s="55" t="n">
        <v>59.51</v>
      </c>
      <c r="CB7" s="55" t="n">
        <v>298.11</v>
      </c>
      <c r="CC7" s="55" t="n">
        <v>332.25</v>
      </c>
      <c r="CD7" s="55" t="n">
        <v>309.89</v>
      </c>
      <c r="CE7" s="55" t="n">
        <v>367</v>
      </c>
      <c r="CF7" s="55" t="n">
        <v>308.31</v>
      </c>
      <c r="CG7" s="55" t="n">
        <v>300.52</v>
      </c>
      <c r="CH7" s="55" t="n">
        <v>296.14</v>
      </c>
      <c r="CI7" s="55" t="n">
        <v>283.17</v>
      </c>
      <c r="CJ7" s="55" t="n">
        <v>263.76</v>
      </c>
      <c r="CK7" s="55" t="n">
        <v>274.35</v>
      </c>
      <c r="CL7" s="55" t="n">
        <v>261.46</v>
      </c>
      <c r="CM7" s="55" t="n">
        <v>61.47</v>
      </c>
      <c r="CN7" s="55" t="n">
        <v>62.87</v>
      </c>
      <c r="CO7" s="55" t="n">
        <v>61.82</v>
      </c>
      <c r="CP7" s="55" t="n">
        <v>60.86</v>
      </c>
      <c r="CQ7" s="55" t="n">
        <v>58.4</v>
      </c>
      <c r="CR7" s="55" t="n">
        <v>53.24</v>
      </c>
      <c r="CS7" s="55" t="n">
        <v>52.31</v>
      </c>
      <c r="CT7" s="55" t="n">
        <v>60.65</v>
      </c>
      <c r="CU7" s="55" t="n">
        <v>51.75</v>
      </c>
      <c r="CV7" s="55" t="n">
        <v>50.68</v>
      </c>
      <c r="CW7" s="55" t="n">
        <v>52.23</v>
      </c>
      <c r="CX7" s="55" t="n">
        <v>91.08</v>
      </c>
      <c r="CY7" s="55" t="n">
        <v>92.18</v>
      </c>
      <c r="CZ7" s="55" t="n">
        <v>94.62</v>
      </c>
      <c r="DA7" s="55" t="n">
        <v>95.27</v>
      </c>
      <c r="DB7" s="55" t="n">
        <v>95.6</v>
      </c>
      <c r="DC7" s="55" t="n">
        <v>84.07</v>
      </c>
      <c r="DD7" s="55" t="n">
        <v>84.32</v>
      </c>
      <c r="DE7" s="55" t="n">
        <v>84.58</v>
      </c>
      <c r="DF7" s="55" t="n">
        <v>84.84</v>
      </c>
      <c r="DG7" s="55" t="n">
        <v>84.86</v>
      </c>
      <c r="DH7" s="55" t="n">
        <v>85.82</v>
      </c>
      <c r="DI7" s="55" t="n">
        <v>4.56</v>
      </c>
      <c r="DJ7" s="55" t="n">
        <v>10</v>
      </c>
      <c r="DK7" s="55" t="n">
        <v>13.96</v>
      </c>
      <c r="DL7" s="55" t="n">
        <v>17.52</v>
      </c>
      <c r="DM7" s="55" t="n">
        <v>20.72</v>
      </c>
      <c r="DN7" s="55" t="n">
        <v>20.68</v>
      </c>
      <c r="DO7" s="55" t="n">
        <v>22.41</v>
      </c>
      <c r="DP7" s="55" t="n">
        <v>22.9</v>
      </c>
      <c r="DQ7" s="55" t="n">
        <v>24.87</v>
      </c>
      <c r="DR7" s="55" t="n">
        <v>24.13</v>
      </c>
      <c r="DS7" s="55" t="n">
        <v>24.12</v>
      </c>
      <c r="DT7" s="55" t="n">
        <v>0</v>
      </c>
      <c r="DU7" s="55" t="n">
        <v>0</v>
      </c>
      <c r="DV7" s="55" t="n">
        <v>0</v>
      </c>
      <c r="DW7" s="55" t="n">
        <v>0</v>
      </c>
      <c r="DX7" s="55" t="n">
        <v>0</v>
      </c>
      <c r="DY7" s="55" t="n">
        <v>0.08</v>
      </c>
      <c r="DZ7" s="55" t="n">
        <v>0</v>
      </c>
      <c r="EA7" s="55" t="n">
        <v>0</v>
      </c>
      <c r="EB7" s="55" t="n">
        <v>0</v>
      </c>
      <c r="EC7" s="55" t="n">
        <v>0</v>
      </c>
      <c r="ED7" s="55" t="n">
        <v>0</v>
      </c>
      <c r="EE7" s="55" t="n">
        <v>0</v>
      </c>
      <c r="EF7" s="55" t="n">
        <v>0</v>
      </c>
      <c r="EG7" s="55" t="n">
        <v>0</v>
      </c>
      <c r="EH7" s="55" t="n">
        <v>0</v>
      </c>
      <c r="EI7" s="55" t="n">
        <v>0</v>
      </c>
      <c r="EJ7" s="55" t="n">
        <v>0.02</v>
      </c>
      <c r="EK7" s="55" t="n">
        <v>0.01</v>
      </c>
      <c r="EL7" s="55" t="n">
        <v>2.05</v>
      </c>
      <c r="EM7" s="55" t="n">
        <v>0.01</v>
      </c>
      <c r="EN7" s="55" t="n">
        <v>0.01</v>
      </c>
      <c r="EO7" s="55" t="n">
        <v>0.02</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row>
    <row r="9" customFormat="false" ht="13.5" hidden="false" customHeight="false" outlineLevel="0" collapsed="false">
      <c r="A9" s="57"/>
      <c r="B9" s="57" t="s">
        <v>103</v>
      </c>
      <c r="C9" s="57" t="s">
        <v>104</v>
      </c>
      <c r="D9" s="57" t="s">
        <v>105</v>
      </c>
      <c r="E9" s="57" t="s">
        <v>106</v>
      </c>
      <c r="F9" s="57" t="s">
        <v>107</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49</v>
      </c>
      <c r="B10" s="58" t="n">
        <f aca="false">DATEVALUE($B$6-4&amp;"年1月1日")</f>
        <v>41640</v>
      </c>
      <c r="C10" s="58" t="n">
        <f aca="false">DATEVALUE($B$6-3&amp;"年1月1日")</f>
        <v>42005</v>
      </c>
      <c r="D10" s="58" t="n">
        <f aca="false">DATEVALUE($B$6-2&amp;"年1月1日")</f>
        <v>42370</v>
      </c>
      <c r="E10" s="58" t="n">
        <f aca="false">DATEVALUE($B$6-1&amp;"年1月1日")</f>
        <v>42736</v>
      </c>
      <c r="F10" s="58" t="n">
        <f aca="false">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LibreOffice/5.3.7.2$Windows_X86_64 LibreOffice_project/6b8ed514a9f8b44d37a1b96673cbbdd077e24059</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2019-12-05T04:54:16Z</dcterms:created>
  <dc:creator>公営企業課</dc:creator>
  <dc:description/>
  <dc:language>ja-JP</dc:language>
  <cp:lastModifiedBy>w</cp:lastModifiedBy>
  <cp:lastPrinted>2020-02-20T09:19:47Z</cp:lastPrinted>
  <dcterms:modified xsi:type="dcterms:W3CDTF">2020-02-20T09:19:52Z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