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sv0712\草津市\予算調整課\財政係\16_財政事情の公表\03_財政状況資料集\R5決算\05 HP掲載（連結）\"/>
    </mc:Choice>
  </mc:AlternateContent>
  <bookViews>
    <workbookView xWindow="0" yWindow="0" windowWidth="28800" windowHeight="14120" tabRatio="90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uri="{140A7094-0E35-4892-8432-C4D2E57EDEB5}">
      <x15:workbookPr chartTrackingRefBase="1"/>
    </ext>
  </extLst>
</workbook>
</file>

<file path=xl/calcChain.xml><?xml version="1.0" encoding="utf-8"?>
<calcChain xmlns="http://schemas.openxmlformats.org/spreadsheetml/2006/main">
  <c r="CR102" i="12" l="1"/>
  <c r="AF88" i="12"/>
  <c r="AP23" i="12" l="1"/>
  <c r="AA23" i="12"/>
  <c r="V23" i="12"/>
  <c r="Q23" i="12"/>
  <c r="AU63" i="12"/>
  <c r="AP63" i="12"/>
  <c r="AA32" i="12" l="1"/>
  <c r="AA31" i="12"/>
  <c r="AA30" i="12"/>
  <c r="AA29" i="12"/>
  <c r="AA28"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alcChain>
</file>

<file path=xl/sharedStrings.xml><?xml version="1.0" encoding="utf-8"?>
<sst xmlns="http://schemas.openxmlformats.org/spreadsheetml/2006/main" count="1135" uniqueCount="574">
  <si>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</si>
  <si>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</si>
  <si>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</si>
  <si>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</si>
  <si>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</si>
  <si>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</si>
  <si>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</si>
  <si>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</si>
  <si>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</si>
  <si>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</si>
  <si>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</si>
  <si>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</si>
  <si>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</si>
  <si>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</si>
  <si>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</si>
  <si>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</si>
  <si>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</si>
  <si>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</si>
  <si>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</si>
  <si>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</si>
  <si>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</si>
  <si>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</si>
  <si>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</si>
  <si>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</si>
  <si>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</si>
  <si>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</si>
  <si>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</si>
  <si>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</si>
  <si>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</si>
  <si>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</si>
  <si>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</si>
  <si>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</si>
  <si>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</si>
  <si>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</si>
  <si>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</si>
  <si>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</si>
  <si>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</si>
  <si>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</si>
  <si>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</si>
  <si>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</si>
  <si>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</si>
  <si>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</si>
  <si>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</si>
  <si>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</si>
  <si>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</si>
  <si>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</si>
  <si>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</si>
  <si>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</si>
  <si>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</si>
  <si>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</si>
  <si>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</si>
  <si>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</si>
  <si>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</si>
  <si>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</si>
  <si>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</si>
  <si>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</si>
  <si>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</si>
  <si>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</si>
  <si>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</si>
  <si>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</si>
  <si>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</si>
  <si>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</si>
  <si>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</si>
  <si>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</si>
  <si>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</si>
  <si>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</si>
  <si>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</si>
  <si>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</si>
  <si>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</si>
  <si>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</si>
  <si>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</si>
  <si>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</si>
  <si>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</si>
  <si>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</si>
  <si>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</si>
  <si>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</si>
  <si>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</si>
  <si>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</si>
  <si>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</si>
  <si>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</si>
  <si>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</si>
  <si>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</si>
  <si>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</si>
  <si>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</si>
  <si>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</si>
  <si>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</si>
  <si>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</si>
  <si>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</si>
  <si>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</si>
  <si>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</si>
  <si>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</si>
  <si>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</si>
  <si>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</si>
  <si>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</si>
  <si>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草津市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</si>
  <si>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</si>
  <si>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</si>
  <si>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</si>
  <si>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</si>
  <si>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</si>
  <si>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</si>
  <si>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</si>
  <si>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</si>
  <si>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</si>
  <si>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</si>
  <si>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</si>
  <si>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</si>
  <si>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</si>
  <si>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</si>
  <si>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</si>
  <si>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</si>
  <si>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</si>
  <si>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</si>
  <si>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</si>
  <si>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</si>
  <si>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</si>
  <si>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</si>
  <si>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</si>
  <si>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</si>
  <si>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</si>
  <si>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</si>
  <si>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</si>
  <si>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</si>
  <si>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</si>
  <si>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</si>
  <si>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</si>
  <si>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</si>
  <si>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</si>
  <si>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</si>
  <si>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</si>
  <si>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</si>
  <si>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</si>
  <si>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</si>
  <si>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</si>
  <si>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</si>
  <si>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</si>
  <si>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</si>
  <si>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</si>
  <si>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</si>
  <si>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</si>
  <si>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</si>
  <si>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</si>
  <si>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</si>
  <si>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</si>
  <si>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</si>
  <si>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</si>
  <si>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</si>
  <si>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</si>
  <si>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</si>
  <si>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</si>
  <si>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</si>
  <si>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</si>
  <si>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</si>
  <si>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</si>
  <si>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</si>
  <si>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</si>
  <si>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</si>
  <si>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</si>
  <si>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</si>
  <si>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</si>
  <si>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</si>
  <si>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</si>
  <si>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</si>
  <si>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</si>
  <si>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</si>
  <si>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</si>
  <si>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</si>
  <si>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</si>
  <si>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</si>
  <si>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</si>
  <si>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</si>
  <si>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</si>
  <si>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</si>
  <si>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</si>
  <si>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</si>
  <si>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</si>
  <si>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</si>
  <si>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</si>
  <si>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</si>
  <si>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</si>
  <si>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</si>
  <si>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</si>
  <si>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</si>
  <si>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</si>
  <si>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</si>
  <si>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</si>
  <si>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</si>
  <si>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</si>
  <si>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</si>
  <si>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</si>
  <si>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</si>
  <si>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</si>
  <si>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</si>
  <si>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</si>
  <si>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</si>
  <si>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</si>
  <si>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</si>
  <si>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</si>
  <si>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</si>
  <si>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</si>
  <si>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</si>
  <si>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</si>
  <si>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</si>
  <si>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滋賀県草津市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</si>
  <si>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</si>
  <si>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</si>
  <si>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</si>
  <si>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</si>
  <si>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</si>
  <si>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</si>
  <si>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</si>
  <si>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</si>
  <si>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</si>
  <si>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</si>
  <si>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</si>
  <si>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</si>
  <si>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</si>
  <si>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</si>
  <si>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</si>
  <si>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</si>
  <si>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</si>
  <si>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</si>
  <si>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</si>
  <si>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</si>
  <si>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</si>
  <si>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</si>
  <si>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</si>
  <si>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</si>
  <si>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</si>
  <si>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</si>
  <si>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</si>
  <si>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</si>
  <si>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</si>
  <si>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</si>
  <si>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</si>
  <si>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</si>
  <si>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</si>
  <si>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</si>
  <si>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</si>
  <si>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</si>
  <si>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</si>
  <si>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</si>
  <si>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</si>
  <si>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</si>
  <si>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</si>
  <si>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</si>
  <si>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</si>
  <si>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</si>
  <si>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</si>
  <si>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</si>
  <si>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</si>
  <si>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</si>
  <si>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</si>
  <si>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</si>
  <si>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</si>
  <si>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</si>
  <si>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</si>
  <si>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</si>
  <si>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</si>
  <si>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</si>
  <si>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</si>
  <si>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</si>
  <si>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</si>
  <si>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</si>
  <si>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</si>
  <si>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</si>
  <si>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</si>
  <si>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</si>
  <si>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</si>
  <si>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</si>
  <si>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</si>
  <si>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</si>
  <si>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</si>
  <si>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</si>
  <si>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</si>
  <si>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</si>
  <si>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</si>
  <si>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</si>
  <si>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</si>
  <si>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</si>
  <si>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</si>
  <si>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</si>
  <si>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</si>
  <si>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</si>
  <si>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</si>
  <si>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</si>
  <si>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</si>
  <si>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</si>
  <si>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</si>
  <si>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</si>
  <si>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</si>
  <si>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</si>
  <si>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</si>
  <si>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</si>
  <si>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</si>
  <si>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</si>
  <si>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</si>
  <si>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</si>
  <si>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</si>
  <si>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</si>
  <si>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</si>
  <si>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</si>
  <si>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</si>
  <si>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</si>
  <si>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</si>
  <si>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</si>
  <si>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</si>
  <si>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</si>
  <si>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</si>
  <si>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</si>
  <si>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</si>
  <si>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</si>
  <si>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</si>
  <si>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</si>
  <si>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</si>
  <si>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</si>
  <si>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</si>
  <si>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</si>
  <si>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</si>
  <si>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</si>
  <si>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</si>
  <si>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</si>
  <si>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</si>
  <si>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</si>
  <si>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</si>
  <si>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</si>
  <si>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</si>
  <si>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</si>
  <si>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</si>
  <si>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</si>
  <si>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</si>
  <si>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</si>
  <si>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</si>
  <si>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</si>
  <si>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</si>
  <si>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</si>
  <si>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</si>
  <si>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</si>
  <si>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</si>
  <si>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</si>
  <si>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</si>
  <si>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</si>
  <si>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</si>
  <si>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</si>
  <si>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</si>
  <si>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</si>
  <si>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</si>
  <si>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</si>
  <si>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</si>
  <si>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</si>
  <si>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</si>
  <si>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</si>
  <si>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</si>
  <si>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</si>
  <si>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滋賀県草津市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</si>
  <si>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</si>
  <si>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</si>
  <si>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</si>
  <si>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</si>
  <si>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</si>
  <si>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</si>
  <si>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</si>
  <si>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</si>
  <si>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</si>
  <si>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</si>
  <si>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</si>
  <si>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</si>
  <si>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</si>
  <si>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</si>
  <si>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</si>
  <si>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</si>
  <si>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</si>
  <si>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</si>
  <si>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</si>
  <si>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</si>
  <si>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</si>
  <si>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</si>
  <si>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</si>
  <si>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</si>
  <si>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</si>
  <si>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</si>
  <si>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</si>
  <si>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</si>
  <si>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</si>
  <si>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</si>
  <si>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</si>
  <si>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</si>
  <si>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</si>
  <si>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</si>
  <si>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</si>
  <si>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</si>
  <si>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</si>
  <si>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</si>
  <si>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</si>
  <si>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</si>
  <si>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</si>
  <si>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</si>
  <si>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</si>
  <si>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</si>
  <si>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</si>
  <si>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</si>
  <si>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</si>
  <si>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</si>
  <si>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</si>
  <si>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</si>
  <si>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</si>
  <si>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</si>
  <si>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</si>
  <si>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</si>
  <si>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</si>
  <si>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</si>
  <si>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</si>
  <si>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</si>
  <si>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</si>
  <si>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</si>
  <si>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</si>
  <si>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</si>
  <si>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</si>
  <si>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</si>
  <si>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</si>
  <si>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</si>
  <si>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</si>
  <si>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</si>
  <si>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</si>
  <si>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</si>
  <si>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</si>
  <si>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</si>
  <si>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</si>
  <si>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</si>
  <si>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</si>
  <si>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</si>
  <si>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</si>
  <si>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</si>
  <si>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</si>
  <si>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</si>
  <si>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</si>
  <si>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</si>
  <si>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</si>
  <si>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</si>
  <si>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</si>
  <si>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</si>
  <si>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</si>
  <si>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</si>
  <si>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</si>
  <si>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</si>
  <si>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</si>
  <si>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</si>
  <si>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</si>
  <si>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</si>
  <si>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</si>
  <si>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</si>
  <si>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</si>
  <si>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</si>
  <si>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</si>
  <si>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</si>
  <si>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</si>
  <si>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</si>
  <si>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</si>
  <si>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</si>
  <si>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</si>
  <si>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</si>
  <si>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</si>
  <si>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</si>
  <si>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</si>
  <si>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</si>
  <si>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</si>
  <si>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</si>
  <si>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</si>
  <si>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</si>
  <si>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</si>
  <si>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</si>
  <si>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</si>
  <si>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</si>
  <si>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</si>
  <si>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</si>
  <si>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</si>
  <si>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</si>
  <si>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</si>
  <si>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</si>
  <si>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</si>
  <si>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</si>
  <si>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</si>
  <si>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</si>
  <si>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</si>
  <si>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</si>
  <si>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</si>
  <si>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</si>
  <si>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</si>
  <si>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</si>
  <si>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</si>
  <si>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</si>
  <si>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</si>
  <si>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</si>
  <si>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</si>
  <si>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</si>
  <si>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</si>
  <si>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</si>
  <si>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</si>
  <si>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</si>
  <si>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</si>
  <si>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</si>
  <si>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</si>
  <si>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</si>
  <si>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</si>
  <si>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</si>
  <si>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</si>
  <si>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</si>
  <si>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</si>
  <si>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</si>
  <si>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</si>
  <si>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</si>
  <si>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</si>
  <si>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</si>
  <si>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</si>
  <si>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</si>
  <si>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</si>
  <si>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</si>
  <si>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</si>
  <si>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</si>
  <si>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</si>
  <si>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</si>
  <si>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</si>
  <si>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</si>
  <si>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</si>
  <si>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</si>
  <si>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</si>
  <si>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</si>
  <si>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</si>
  <si>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</si>
  <si>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</si>
  <si>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</si>
  <si>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下水道事業会計</t>
  </si>
  <si>
    <t>一般会計</t>
  </si>
  <si>
    <t>介護保険事業特別会計</t>
  </si>
  <si>
    <t>国民健康保険事業特別会計</t>
  </si>
  <si>
    <t>後期高齢者医療特別会計</t>
  </si>
  <si>
    <t>学校給食センター特別会計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</si>
  <si>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</si>
  <si>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</si>
  <si>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</si>
  <si>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</si>
  <si>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</si>
  <si>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</si>
  <si>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</si>
  <si>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</si>
  <si>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</si>
  <si>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草津市土地開発公社</t>
  </si>
  <si>
    <t>草津市コミュニティ事業団</t>
  </si>
  <si>
    <t>草津市都市開発</t>
  </si>
  <si>
    <t>草津まちづくり</t>
  </si>
  <si>
    <t>湖南広域行政組合</t>
    <rPh sb="0" eb="4">
      <t>コナンコウイキ</t>
    </rPh>
    <rPh sb="4" eb="8">
      <t>ギョウセイクミアイ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</si>
  <si>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</si>
  <si>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8">
      <t>コウキコウレイシャ</t>
    </rPh>
    <rPh sb="8" eb="10">
      <t>イリョウ</t>
    </rPh>
    <rPh sb="10" eb="12">
      <t>コウイキ</t>
    </rPh>
    <rPh sb="12" eb="14">
      <t>レンゴウ</t>
    </rPh>
    <rPh sb="15" eb="19">
      <t>イッパンカイケイ</t>
    </rPh>
    <phoneticPr fontId="2"/>
  </si>
  <si>
    <t>滋賀県後期高齢者医療広域連合（後期高齢者医療特別会計）</t>
    <rPh sb="0" eb="3">
      <t>シガケン</t>
    </rPh>
    <rPh sb="3" eb="8">
      <t>コウキコウレイシャ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</si>
  <si>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t>
    <phoneticPr fontId="2"/>
  </si>
  <si>
    <t>-</t>
    <phoneticPr fontId="2"/>
  </si>
  <si>
    <t>草津栗東行政事務組合</t>
    <rPh sb="0" eb="4">
      <t>クサツリットウ</t>
    </rPh>
    <rPh sb="4" eb="6">
      <t>ギョウセイ</t>
    </rPh>
    <rPh sb="6" eb="8">
      <t>ジム</t>
    </rPh>
    <rPh sb="8" eb="10">
      <t>クミアイ</t>
    </rPh>
    <phoneticPr fontId="2"/>
  </si>
  <si>
    <t>草津市まちづくり基盤整備基金</t>
    <rPh sb="0" eb="3">
      <t>クサツシ</t>
    </rPh>
    <rPh sb="8" eb="10">
      <t>キバン</t>
    </rPh>
    <rPh sb="10" eb="12">
      <t>セイビ</t>
    </rPh>
    <rPh sb="12" eb="14">
      <t>キキン</t>
    </rPh>
    <phoneticPr fontId="5"/>
  </si>
  <si>
    <t>草津市（仮称）生涯学習センター整備基金</t>
    <rPh sb="0" eb="3">
      <t>クサツシ</t>
    </rPh>
    <rPh sb="4" eb="6">
      <t>カショウ</t>
    </rPh>
    <rPh sb="7" eb="9">
      <t>ショウガイ</t>
    </rPh>
    <rPh sb="9" eb="11">
      <t>ガクシュウ</t>
    </rPh>
    <rPh sb="15" eb="17">
      <t>セイビ</t>
    </rPh>
    <rPh sb="17" eb="19">
      <t>キキン</t>
    </rPh>
    <phoneticPr fontId="5"/>
  </si>
  <si>
    <t>草津市ふるさと創生基金</t>
    <rPh sb="0" eb="3">
      <t>クサツシ</t>
    </rPh>
    <rPh sb="7" eb="9">
      <t>ソウセイ</t>
    </rPh>
    <rPh sb="9" eb="11">
      <t>キキン</t>
    </rPh>
    <phoneticPr fontId="5"/>
  </si>
  <si>
    <t>草津市環境衛生事業基金</t>
    <rPh sb="0" eb="3">
      <t>クサツシ</t>
    </rPh>
    <rPh sb="3" eb="5">
      <t>カンキョウ</t>
    </rPh>
    <rPh sb="5" eb="7">
      <t>エイセイ</t>
    </rPh>
    <rPh sb="7" eb="9">
      <t>ジギョウ</t>
    </rPh>
    <rPh sb="9" eb="11">
      <t>キキン</t>
    </rPh>
    <phoneticPr fontId="5"/>
  </si>
  <si>
    <t>改良住宅基金</t>
    <rPh sb="0" eb="4">
      <t>カイリョウジュウタク</t>
    </rPh>
    <rPh sb="4" eb="6">
      <t>キキン</t>
    </rPh>
    <phoneticPr fontId="5"/>
  </si>
  <si>
    <t>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</si>
  <si>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</si>
  <si>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</si>
  <si>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</si>
  <si>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</si>
  <si>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</si>
  <si>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</si>
  <si>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</si>
  <si>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</si>
  <si>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</si>
  <si>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13年連続で算定されず、良好な状態を維持している。有形固定資産減価償却率については、類似団体平均と比較し、数値は低くなっているが、今後公共施設等の一斉更新の時期を迎えることから、公共施設等総合管理計画や各施設等の個別の長寿命化計画に基づき、計画的に老朽化対策に取り組んでいく必要がある。</t>
    <rPh sb="61" eb="63">
      <t>スウチ</t>
    </rPh>
    <rPh sb="64" eb="65">
      <t>ヒク</t>
    </rPh>
    <phoneticPr fontId="5"/>
  </si>
  <si>
    <t>　将来負担比率は算定なしの状況が続いている。総合体育館の屋根改修等の実施に伴う市債発行をしたものの、収支状況を鑑み、市債借入の抑制をした結果、実質公債費比率が減少した。
　今後も大規模事業の実施により市債残高が増加し、比率が一定程度上昇することが予想されるが、「草津市健全で持続可能な財政運営および財政規律に関する条例」および「草津市財政規律ガイドライン」に基づき、将来の財政負担を見通し、健全な財政運営に努めていく。</t>
    <rPh sb="58" eb="60">
      <t>シサイ</t>
    </rPh>
    <rPh sb="60" eb="62">
      <t>カリイレ</t>
    </rPh>
    <rPh sb="95" eb="9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</si>
</sst>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43955</c:v>
                </c:pt>
                <c:pt idx="3">
                  <c:v>41921</c:v>
                </c:pt>
                <c:pt idx="4">
                  <c:v>44585</c:v>
                </c:pt>
              </c:numCache>
            </c:numRef>
          </c:val>
          <c:smooth val="0"/>
          <c:extLst>
            <c:ext xmlns:c16="http://schemas.microsoft.com/office/drawing/2014/chart" uri="{C3380CC4-5D6E-409C-BE32-E72D297353CC}">
              <c16:uniqueId val="{00000000-446C-46D7-B95C-868067525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61810</c:v>
                </c:pt>
                <c:pt idx="1">
                  <c:v>74725</c:v>
                </c:pt>
                <c:pt idx="2">
                  <c:v>60262</c:v>
                </c:pt>
                <c:pt idx="3">
                  <c:v>30307</c:v>
                </c:pt>
                <c:pt idx="4">
                  <c:v>58388</c:v>
                </c:pt>
              </c:numCache>
            </c:numRef>
          </c:val>
          <c:smooth val="0"/>
          <c:extLst>
            <c:ext xmlns:c16="http://schemas.microsoft.com/office/drawing/2014/chart" uri="{C3380CC4-5D6E-409C-BE32-E72D297353CC}">
              <c16:uniqueId val="{00000001-446C-46D7-B95C-8680675255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1.75</c:v>
                </c:pt>
                <c:pt idx="1">
                  <c:v>1.44</c:v>
                </c:pt>
                <c:pt idx="2">
                  <c:v>1.76</c:v>
                </c:pt>
                <c:pt idx="3">
                  <c:v>2.29</c:v>
                </c:pt>
                <c:pt idx="4">
                  <c:v>1.82</c:v>
                </c:pt>
              </c:numCache>
            </c:numRef>
          </c:val>
          <c:extLst>
            <c:ext xmlns:c16="http://schemas.microsoft.com/office/drawing/2014/chart" uri="{C3380CC4-5D6E-409C-BE32-E72D297353CC}">
              <c16:uniqueId val="{00000000-F48D-42E8-9034-E36B74DB1F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19.149999999999999</c:v>
                </c:pt>
                <c:pt idx="1">
                  <c:v>19.23</c:v>
                </c:pt>
                <c:pt idx="2">
                  <c:v>18.96</c:v>
                </c:pt>
                <c:pt idx="3">
                  <c:v>21.97</c:v>
                </c:pt>
                <c:pt idx="4">
                  <c:v>22.18</c:v>
                </c:pt>
              </c:numCache>
            </c:numRef>
          </c:val>
          <c:extLst>
            <c:ext xmlns:c16="http://schemas.microsoft.com/office/drawing/2014/chart" uri="{C3380CC4-5D6E-409C-BE32-E72D297353CC}">
              <c16:uniqueId val="{00000001-F48D-42E8-9034-E36B74DB1F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c:v>
                </c:pt>
                <c:pt idx="1">
                  <c:v>0.61</c:v>
                </c:pt>
                <c:pt idx="2">
                  <c:v>1.07</c:v>
                </c:pt>
                <c:pt idx="3">
                  <c:v>3.48</c:v>
                </c:pt>
                <c:pt idx="4">
                  <c:v>0.72</c:v>
                </c:pt>
              </c:numCache>
            </c:numRef>
          </c:val>
          <c:smooth val="0"/>
          <c:extLst>
            <c:ext xmlns:c16="http://schemas.microsoft.com/office/drawing/2014/chart" uri="{C3380CC4-5D6E-409C-BE32-E72D297353CC}">
              <c16:uniqueId val="{00000002-F48D-42E8-9034-E36B74DB1F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97-4533-8DB6-0494760074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97-4533-8DB6-0494760074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97-4533-8DB6-0494760074BE}"/>
            </c:ext>
          </c:extLst>
        </c:ser>
        <c:ser>
          <c:idx val="3"/>
          <c:order val="3"/>
          <c:tx>
            <c:strRef>
              <c:f>データシート!$A$30</c:f>
              <c:strCache>
                <c:ptCount val="1"/>
                <c:pt idx="0">
                  <c:v>学校給食センター特別会計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697-4533-8DB6-0494760074B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4697-4533-8DB6-0494760074B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0.5</c:v>
                </c:pt>
                <c:pt idx="4">
                  <c:v>#N/A</c:v>
                </c:pt>
                <c:pt idx="5">
                  <c:v>0.33</c:v>
                </c:pt>
                <c:pt idx="6">
                  <c:v>#N/A</c:v>
                </c:pt>
                <c:pt idx="7">
                  <c:v>0.23</c:v>
                </c:pt>
                <c:pt idx="8">
                  <c:v>#N/A</c:v>
                </c:pt>
                <c:pt idx="9">
                  <c:v>0.17</c:v>
                </c:pt>
              </c:numCache>
            </c:numRef>
          </c:val>
          <c:extLst>
            <c:ext xmlns:c16="http://schemas.microsoft.com/office/drawing/2014/chart" uri="{C3380CC4-5D6E-409C-BE32-E72D297353CC}">
              <c16:uniqueId val="{00000005-4697-4533-8DB6-0494760074B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0.34</c:v>
                </c:pt>
                <c:pt idx="4">
                  <c:v>#N/A</c:v>
                </c:pt>
                <c:pt idx="5">
                  <c:v>0.78</c:v>
                </c:pt>
                <c:pt idx="6">
                  <c:v>#N/A</c:v>
                </c:pt>
                <c:pt idx="7">
                  <c:v>0.7</c:v>
                </c:pt>
                <c:pt idx="8">
                  <c:v>#N/A</c:v>
                </c:pt>
                <c:pt idx="9">
                  <c:v>0.37</c:v>
                </c:pt>
              </c:numCache>
            </c:numRef>
          </c:val>
          <c:extLst>
            <c:ext xmlns:c16="http://schemas.microsoft.com/office/drawing/2014/chart" uri="{C3380CC4-5D6E-409C-BE32-E72D297353CC}">
              <c16:uniqueId val="{00000006-4697-4533-8DB6-0494760074B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1.44</c:v>
                </c:pt>
                <c:pt idx="4">
                  <c:v>#N/A</c:v>
                </c:pt>
                <c:pt idx="5">
                  <c:v>1.75</c:v>
                </c:pt>
                <c:pt idx="6">
                  <c:v>#N/A</c:v>
                </c:pt>
                <c:pt idx="7">
                  <c:v>2.29</c:v>
                </c:pt>
                <c:pt idx="8">
                  <c:v>#N/A</c:v>
                </c:pt>
                <c:pt idx="9">
                  <c:v>1.81</c:v>
                </c:pt>
              </c:numCache>
            </c:numRef>
          </c:val>
          <c:extLst>
            <c:ext xmlns:c16="http://schemas.microsoft.com/office/drawing/2014/chart" uri="{C3380CC4-5D6E-409C-BE32-E72D297353CC}">
              <c16:uniqueId val="{00000007-4697-4533-8DB6-0494760074B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2.61</c:v>
                </c:pt>
                <c:pt idx="2">
                  <c:v>#N/A</c:v>
                </c:pt>
                <c:pt idx="3">
                  <c:v>3.33</c:v>
                </c:pt>
                <c:pt idx="4">
                  <c:v>#N/A</c:v>
                </c:pt>
                <c:pt idx="5">
                  <c:v>4.43</c:v>
                </c:pt>
                <c:pt idx="6">
                  <c:v>#N/A</c:v>
                </c:pt>
                <c:pt idx="7">
                  <c:v>4.9000000000000004</c:v>
                </c:pt>
                <c:pt idx="8">
                  <c:v>#N/A</c:v>
                </c:pt>
                <c:pt idx="9">
                  <c:v>5.33</c:v>
                </c:pt>
              </c:numCache>
            </c:numRef>
          </c:val>
          <c:extLst>
            <c:ext xmlns:c16="http://schemas.microsoft.com/office/drawing/2014/chart" uri="{C3380CC4-5D6E-409C-BE32-E72D297353CC}">
              <c16:uniqueId val="{00000008-4697-4533-8DB6-0494760074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12.1</c:v>
                </c:pt>
                <c:pt idx="2">
                  <c:v>#N/A</c:v>
                </c:pt>
                <c:pt idx="3">
                  <c:v>10.61</c:v>
                </c:pt>
                <c:pt idx="4">
                  <c:v>#N/A</c:v>
                </c:pt>
                <c:pt idx="5">
                  <c:v>9.64</c:v>
                </c:pt>
                <c:pt idx="6">
                  <c:v>#N/A</c:v>
                </c:pt>
                <c:pt idx="7">
                  <c:v>8.69</c:v>
                </c:pt>
                <c:pt idx="8">
                  <c:v>#N/A</c:v>
                </c:pt>
                <c:pt idx="9">
                  <c:v>7.81</c:v>
                </c:pt>
              </c:numCache>
            </c:numRef>
          </c:val>
          <c:extLst>
            <c:ext xmlns:c16="http://schemas.microsoft.com/office/drawing/2014/chart" uri="{C3380CC4-5D6E-409C-BE32-E72D297353CC}">
              <c16:uniqueId val="{00000009-4697-4533-8DB6-0494760074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4405</c:v>
                </c:pt>
                <c:pt idx="5">
                  <c:v>4371</c:v>
                </c:pt>
                <c:pt idx="8">
                  <c:v>4517</c:v>
                </c:pt>
                <c:pt idx="11">
                  <c:v>4244</c:v>
                </c:pt>
                <c:pt idx="14">
                  <c:v>3980</c:v>
                </c:pt>
              </c:numCache>
            </c:numRef>
          </c:val>
          <c:extLst>
            <c:ext xmlns:c16="http://schemas.microsoft.com/office/drawing/2014/chart" uri="{C3380CC4-5D6E-409C-BE32-E72D297353CC}">
              <c16:uniqueId val="{00000000-0DA4-412D-A09D-074BF0BBE8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A4-412D-A09D-074BF0BBE8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A4-412D-A09D-074BF0BBE8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139</c:v>
                </c:pt>
                <c:pt idx="3">
                  <c:v>144</c:v>
                </c:pt>
                <c:pt idx="6">
                  <c:v>139</c:v>
                </c:pt>
                <c:pt idx="9">
                  <c:v>142</c:v>
                </c:pt>
                <c:pt idx="12">
                  <c:v>134</c:v>
                </c:pt>
              </c:numCache>
            </c:numRef>
          </c:val>
          <c:extLst>
            <c:ext xmlns:c16="http://schemas.microsoft.com/office/drawing/2014/chart" uri="{C3380CC4-5D6E-409C-BE32-E72D297353CC}">
              <c16:uniqueId val="{00000003-0DA4-412D-A09D-074BF0BBE8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1071</c:v>
                </c:pt>
                <c:pt idx="3">
                  <c:v>1071</c:v>
                </c:pt>
                <c:pt idx="6">
                  <c:v>960</c:v>
                </c:pt>
                <c:pt idx="9">
                  <c:v>591</c:v>
                </c:pt>
                <c:pt idx="12">
                  <c:v>519</c:v>
                </c:pt>
              </c:numCache>
            </c:numRef>
          </c:val>
          <c:extLst>
            <c:ext xmlns:c16="http://schemas.microsoft.com/office/drawing/2014/chart" uri="{C3380CC4-5D6E-409C-BE32-E72D297353CC}">
              <c16:uniqueId val="{00000004-0DA4-412D-A09D-074BF0BBE8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A4-412D-A09D-074BF0BBE8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A4-412D-A09D-074BF0BBE8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4804</c:v>
                </c:pt>
                <c:pt idx="3">
                  <c:v>4837</c:v>
                </c:pt>
                <c:pt idx="6">
                  <c:v>4861</c:v>
                </c:pt>
                <c:pt idx="9">
                  <c:v>4707</c:v>
                </c:pt>
                <c:pt idx="12">
                  <c:v>4420</c:v>
                </c:pt>
              </c:numCache>
            </c:numRef>
          </c:val>
          <c:extLst>
            <c:ext xmlns:c16="http://schemas.microsoft.com/office/drawing/2014/chart" uri="{C3380CC4-5D6E-409C-BE32-E72D297353CC}">
              <c16:uniqueId val="{00000007-0DA4-412D-A09D-074BF0BBE8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1609</c:v>
                </c:pt>
                <c:pt idx="2">
                  <c:v>#N/A</c:v>
                </c:pt>
                <c:pt idx="3">
                  <c:v>#N/A</c:v>
                </c:pt>
                <c:pt idx="4">
                  <c:v>1681</c:v>
                </c:pt>
                <c:pt idx="5">
                  <c:v>#N/A</c:v>
                </c:pt>
                <c:pt idx="6">
                  <c:v>#N/A</c:v>
                </c:pt>
                <c:pt idx="7">
                  <c:v>1443</c:v>
                </c:pt>
                <c:pt idx="8">
                  <c:v>#N/A</c:v>
                </c:pt>
                <c:pt idx="9">
                  <c:v>#N/A</c:v>
                </c:pt>
                <c:pt idx="10">
                  <c:v>1196</c:v>
                </c:pt>
                <c:pt idx="11">
                  <c:v>#N/A</c:v>
                </c:pt>
                <c:pt idx="12">
                  <c:v>#N/A</c:v>
                </c:pt>
                <c:pt idx="13">
                  <c:v>1093</c:v>
                </c:pt>
                <c:pt idx="14">
                  <c:v>#N/A</c:v>
                </c:pt>
              </c:numCache>
            </c:numRef>
          </c:val>
          <c:smooth val="0"/>
          <c:extLst>
            <c:ext xmlns:c16="http://schemas.microsoft.com/office/drawing/2014/chart" uri="{C3380CC4-5D6E-409C-BE32-E72D297353CC}">
              <c16:uniqueId val="{00000008-0DA4-412D-A09D-074BF0BBE8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37628</c:v>
                </c:pt>
                <c:pt idx="5">
                  <c:v>36396</c:v>
                </c:pt>
                <c:pt idx="8">
                  <c:v>35628</c:v>
                </c:pt>
                <c:pt idx="11">
                  <c:v>34011</c:v>
                </c:pt>
                <c:pt idx="14">
                  <c:v>32300</c:v>
                </c:pt>
              </c:numCache>
            </c:numRef>
          </c:val>
          <c:extLst>
            <c:ext xmlns:c16="http://schemas.microsoft.com/office/drawing/2014/chart" uri="{C3380CC4-5D6E-409C-BE32-E72D297353CC}">
              <c16:uniqueId val="{00000000-523A-4D91-9639-54C90A312C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12854</c:v>
                </c:pt>
                <c:pt idx="5">
                  <c:v>11758</c:v>
                </c:pt>
                <c:pt idx="8">
                  <c:v>11514</c:v>
                </c:pt>
                <c:pt idx="11">
                  <c:v>10577</c:v>
                </c:pt>
                <c:pt idx="14">
                  <c:v>9431</c:v>
                </c:pt>
              </c:numCache>
            </c:numRef>
          </c:val>
          <c:extLst>
            <c:ext xmlns:c16="http://schemas.microsoft.com/office/drawing/2014/chart" uri="{C3380CC4-5D6E-409C-BE32-E72D297353CC}">
              <c16:uniqueId val="{00000001-523A-4D91-9639-54C90A312C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15013</c:v>
                </c:pt>
                <c:pt idx="5">
                  <c:v>14774</c:v>
                </c:pt>
                <c:pt idx="8">
                  <c:v>17535</c:v>
                </c:pt>
                <c:pt idx="11">
                  <c:v>19875</c:v>
                </c:pt>
                <c:pt idx="14">
                  <c:v>21334</c:v>
                </c:pt>
              </c:numCache>
            </c:numRef>
          </c:val>
          <c:extLst>
            <c:ext xmlns:c16="http://schemas.microsoft.com/office/drawing/2014/chart" uri="{C3380CC4-5D6E-409C-BE32-E72D297353CC}">
              <c16:uniqueId val="{00000002-523A-4D91-9639-54C90A312C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3A-4D91-9639-54C90A312C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3A-4D91-9639-54C90A312C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3A-4D91-9639-54C90A312C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3650</c:v>
                </c:pt>
                <c:pt idx="3">
                  <c:v>3576</c:v>
                </c:pt>
                <c:pt idx="6">
                  <c:v>3751</c:v>
                </c:pt>
                <c:pt idx="9">
                  <c:v>3761</c:v>
                </c:pt>
                <c:pt idx="12">
                  <c:v>3959</c:v>
                </c:pt>
              </c:numCache>
            </c:numRef>
          </c:val>
          <c:extLst>
            <c:ext xmlns:c16="http://schemas.microsoft.com/office/drawing/2014/chart" uri="{C3380CC4-5D6E-409C-BE32-E72D297353CC}">
              <c16:uniqueId val="{00000006-523A-4D91-9639-54C90A312C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1123</c:v>
                </c:pt>
                <c:pt idx="3">
                  <c:v>1092</c:v>
                </c:pt>
                <c:pt idx="6">
                  <c:v>1083</c:v>
                </c:pt>
                <c:pt idx="9">
                  <c:v>1023</c:v>
                </c:pt>
                <c:pt idx="12">
                  <c:v>1230</c:v>
                </c:pt>
              </c:numCache>
            </c:numRef>
          </c:val>
          <c:extLst>
            <c:ext xmlns:c16="http://schemas.microsoft.com/office/drawing/2014/chart" uri="{C3380CC4-5D6E-409C-BE32-E72D297353CC}">
              <c16:uniqueId val="{00000007-523A-4D91-9639-54C90A312C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8991</c:v>
                </c:pt>
                <c:pt idx="3">
                  <c:v>8270</c:v>
                </c:pt>
                <c:pt idx="6">
                  <c:v>7718</c:v>
                </c:pt>
                <c:pt idx="9">
                  <c:v>6216</c:v>
                </c:pt>
                <c:pt idx="12">
                  <c:v>4755</c:v>
                </c:pt>
              </c:numCache>
            </c:numRef>
          </c:val>
          <c:extLst>
            <c:ext xmlns:c16="http://schemas.microsoft.com/office/drawing/2014/chart" uri="{C3380CC4-5D6E-409C-BE32-E72D297353CC}">
              <c16:uniqueId val="{00000008-523A-4D91-9639-54C90A312C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832</c:v>
                </c:pt>
                <c:pt idx="9">
                  <c:v>833</c:v>
                </c:pt>
                <c:pt idx="12">
                  <c:v>835</c:v>
                </c:pt>
              </c:numCache>
            </c:numRef>
          </c:val>
          <c:extLst>
            <c:ext xmlns:c16="http://schemas.microsoft.com/office/drawing/2014/chart" uri="{C3380CC4-5D6E-409C-BE32-E72D297353CC}">
              <c16:uniqueId val="{00000009-523A-4D91-9639-54C90A312C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44559</c:v>
                </c:pt>
                <c:pt idx="3">
                  <c:v>46109</c:v>
                </c:pt>
                <c:pt idx="6">
                  <c:v>44516</c:v>
                </c:pt>
                <c:pt idx="9">
                  <c:v>41609</c:v>
                </c:pt>
                <c:pt idx="12">
                  <c:v>40630</c:v>
                </c:pt>
              </c:numCache>
            </c:numRef>
          </c:val>
          <c:extLst>
            <c:ext xmlns:c16="http://schemas.microsoft.com/office/drawing/2014/chart" uri="{C3380CC4-5D6E-409C-BE32-E72D297353CC}">
              <c16:uniqueId val="{0000000A-523A-4D91-9639-54C90A312C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3A-4D91-9639-54C90A312C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5544</c:v>
                </c:pt>
                <c:pt idx="1">
                  <c:v>6402</c:v>
                </c:pt>
                <c:pt idx="2">
                  <c:v>6738</c:v>
                </c:pt>
              </c:numCache>
            </c:numRef>
          </c:val>
          <c:extLst>
            <c:ext xmlns:c16="http://schemas.microsoft.com/office/drawing/2014/chart" uri="{C3380CC4-5D6E-409C-BE32-E72D297353CC}">
              <c16:uniqueId val="{00000000-A656-4ADC-B7B5-2CD35802D8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3181</c:v>
                </c:pt>
                <c:pt idx="1">
                  <c:v>3782</c:v>
                </c:pt>
                <c:pt idx="2">
                  <c:v>4983</c:v>
                </c:pt>
              </c:numCache>
            </c:numRef>
          </c:val>
          <c:extLst>
            <c:ext xmlns:c16="http://schemas.microsoft.com/office/drawing/2014/chart" uri="{C3380CC4-5D6E-409C-BE32-E72D297353CC}">
              <c16:uniqueId val="{00000001-A656-4ADC-B7B5-2CD35802D8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6992</c:v>
                </c:pt>
                <c:pt idx="1">
                  <c:v>7852</c:v>
                </c:pt>
                <c:pt idx="2">
                  <c:v>7899</c:v>
                </c:pt>
              </c:numCache>
            </c:numRef>
          </c:val>
          <c:extLst>
            <c:ext xmlns:c16="http://schemas.microsoft.com/office/drawing/2014/chart" uri="{C3380CC4-5D6E-409C-BE32-E72D297353CC}">
              <c16:uniqueId val="{00000002-A656-4ADC-B7B5-2CD35802D8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{5252049E-3B9D-4BD3-B29C-06E8AD7E3108}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F57-45F4-A0F2-18A75E8B82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{AEA92841-866C-42C3-A806-1C931FDF8CA1}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57-45F4-A0F2-18A75E8B82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{B81A2D4D-CB7D-432D-AEF2-2FC0306052F3}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57-45F4-A0F2-18A75E8B82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{47413A3C-92D9-4BD5-8D71-F9484157BCF2}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57-45F4-A0F2-18A75E8B82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{564EFAD1-CDF6-4563-B484-65E6A33BD40F}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57-45F4-A0F2-18A75E8B82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{997B1BD1-8A1D-4691-9456-94BF42419628}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F57-45F4-A0F2-18A75E8B82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{3A0372C4-785A-4EB9-BE10-B846BC22497B}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F57-45F4-A0F2-18A75E8B820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{6CE62DC9-901D-4A5C-975F-E3D695B8C228}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F57-45F4-A0F2-18A75E8B820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{B026F93D-09F6-49A2-840B-F29153BF372F}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F57-45F4-A0F2-18A75E8B82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51.6</c:v>
                </c:pt>
                <c:pt idx="16">
                  <c:v>53.1</c:v>
                </c:pt>
                <c:pt idx="24">
                  <c:v>49</c:v>
                </c:pt>
                <c:pt idx="32">
                  <c:v>56.8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F57-45F4-A0F2-18A75E8B82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{A1809132-9B58-497F-860E-9BEC25A18E2B}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F57-45F4-A0F2-18A75E8B82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{D515B3D2-9033-4510-9D92-2AC054EC4112}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57-45F4-A0F2-18A75E8B82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{97406630-A38A-4A96-A8E1-3A42B6396FD1}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57-45F4-A0F2-18A75E8B82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{90D1BA1B-41E8-4717-AD3D-8D98F8483977}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57-45F4-A0F2-18A75E8B82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{069B405E-6CEB-4BD2-BCA1-7EAA1316C5F2}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57-45F4-A0F2-18A75E8B8201}"/>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{AED4CF94-09E7-4C22-B75D-3D07FAADFED3}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F57-45F4-A0F2-18A75E8B8201}"/>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{0FB3C051-5889-4CD6-9E51-B5560960CC50}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F57-45F4-A0F2-18A75E8B8201}"/>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{CAD1F5EF-FB03-4D02-A702-1A353289EE0B}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F57-45F4-A0F2-18A75E8B8201}"/>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{41BA913B-06D3-47A6-9E61-612AC61411C9}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F57-45F4-A0F2-18A75E8B82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63.2</c:v>
                </c:pt>
                <c:pt idx="24">
                  <c:v>64</c:v>
                </c:pt>
                <c:pt idx="32">
                  <c:v>65.599999999999994</c:v>
                </c:pt>
              </c:numCache>
            </c:numRef>
          </c:xVal>
          <c:yVal>
            <c:numRef>
              <c:f>公会計指標分析・財政指標組合せ分析表!$BP$55:$DC$55</c:f>
              <c:numCache>
                <c:formatCode>#,##0.0;"▲ "#,##0.0</c:formatCode>
                <c:ptCount val="40"/>
                <c:pt idx="0">
                  <c:v>0.5</c:v>
                </c:pt>
                <c:pt idx="8">
                  <c:v>5.9</c:v>
                </c:pt>
                <c:pt idx="16">
                  <c:v>0</c:v>
                </c:pt>
                <c:pt idx="24">
                  <c:v>0</c:v>
                </c:pt>
                <c:pt idx="32">
                  <c:v>0</c:v>
                </c:pt>
              </c:numCache>
            </c:numRef>
          </c:yVal>
          <c:smooth val="0"/>
          <c:extLst>
            <c:ext xmlns:c16="http://schemas.microsoft.com/office/drawing/2014/chart" uri="{C3380CC4-5D6E-409C-BE32-E72D297353CC}">
              <c16:uniqueId val="{00000013-3F57-45F4-A0F2-18A75E8B8201}"/>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{A9B7B8EC-AE91-459F-8F41-0679AE1D9AF0}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58-44B1-959E-1D2B695330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{15DA56DD-200A-4088-8295-541919078BC5}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58-44B1-959E-1D2B695330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{8B6497AF-84A3-4A7C-9B85-9C846413EB5C}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58-44B1-959E-1D2B695330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{56FF3084-6DDD-4D23-BC04-BC71D9F78D30}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58-44B1-959E-1D2B695330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{4E06BEE4-1CB6-4566-8D9E-57B93BE7CA90}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58-44B1-959E-1D2B695330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{7FC79868-DF96-4C8A-B02B-4D2479F01E8B}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58-44B1-959E-1D2B695330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{8E448B83-8407-443B-AD80-48F1F0C2C125}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58-44B1-959E-1D2B695330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{A57D0A75-C382-4F98-8358-33DEB3BAB1DF}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58-44B1-959E-1D2B695330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{ADE7ED07-2C2B-4EAD-84F9-3BF49115FB71}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58-44B1-959E-1D2B695330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6.6</c:v>
                </c:pt>
                <c:pt idx="16">
                  <c:v>6.4</c:v>
                </c:pt>
                <c:pt idx="24">
                  <c:v>5.6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58-44B1-959E-1D2B695330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{D2C5D583-7DE2-453B-8563-71CBC5425A89}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58-44B1-959E-1D2B695330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{7B7EE724-DBE2-4247-9F80-37EDBDDEF91F}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58-44B1-959E-1D2B695330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{9AEDCB3C-D9AE-43FE-A34D-33674388EB1A}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58-44B1-959E-1D2B695330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{23919681-8A12-4B9B-B42A-AC8AE3347355}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58-44B1-959E-1D2B695330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{9660006E-BFCF-41ED-A73A-89926ED99D41}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58-44B1-959E-1D2B695330E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{B0D45C40-2629-42CA-85A8-CCFB5AF2F9F8}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58-44B1-959E-1D2B695330E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{E14D3C84-67F2-4E6A-A730-F99D65C573C5}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58-44B1-959E-1D2B695330E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{4F7C231C-E9DB-4B70-9764-085A9BAC6F32}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58-44B1-959E-1D2B695330E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{30FC296C-E436-4CC3-ABA2-0A0968715AB4}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58-44B1-959E-1D2B695330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4.5</c:v>
                </c:pt>
                <c:pt idx="24">
                  <c:v>4.5999999999999996</c:v>
                </c:pt>
                <c:pt idx="32">
                  <c:v>4.7</c:v>
                </c:pt>
              </c:numCache>
            </c:numRef>
          </c:xVal>
          <c:yVal>
            <c:numRef>
              <c:f>公会計指標分析・財政指標組合せ分析表!$BP$77:$DC$77</c:f>
              <c:numCache>
                <c:formatCode>#,##0.0;"▲ "#,##0.0</c:formatCode>
                <c:ptCount val="40"/>
                <c:pt idx="0">
                  <c:v>0.5</c:v>
                </c:pt>
                <c:pt idx="8">
                  <c:v>5.9</c:v>
                </c:pt>
                <c:pt idx="16">
                  <c:v>0</c:v>
                </c:pt>
                <c:pt idx="24">
                  <c:v>0</c:v>
                </c:pt>
                <c:pt idx="32">
                  <c:v>0</c:v>
                </c:pt>
              </c:numCache>
            </c:numRef>
          </c:yVal>
          <c:smooth val="0"/>
          <c:extLst>
            <c:ext xmlns:c16="http://schemas.microsoft.com/office/drawing/2014/chart" uri="{C3380CC4-5D6E-409C-BE32-E72D297353CC}">
              <c16:uniqueId val="{00000013-0758-44B1-959E-1D2B695330E7}"/>
            </c:ext>
          </c:extLst>
        </c:ser>
        <c:dLbls>
          <c:showLegendKey val="0"/>
          <c:showVal val="1"/>
          <c:showCatName val="0"/>
          <c:showSerName val="0"/>
          <c:showPercent val="0"/>
          <c:showBubbleSize val="0"/>
        </c:dLbls>
        <c:axId val="84219776"/>
        <c:axId val="84234240"/>
      </c:scatterChart>
      <c:valAx>
        <c:axId val="84219776"/>
        <c:scaling>
          <c:orientation val="maxMin"/>
          <c:max val="5.3"/>
          <c:min val="4.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「元利償還金」については、過去の大規模事業に伴う建設事業債の償還が終了したことにより、</a:t>
          </a:r>
          <a:r>
            <a:rPr kumimoji="1" lang="en-US" altLang="ja-JP" sz="1400">
              <a:latin typeface="ＭＳ ゴシック" pitchFamily="49" charset="-128"/>
              <a:ea typeface="ＭＳ ゴシック" pitchFamily="49" charset="-128"/>
            </a:rPr>
            <a:t>287</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も、新規借入に際しては、「草津市健全で持続可能な財政運営および財政規律に関する条例」、「草津市財政規律ガイドライン」に基づき、プライマリーバランスの黒字を確保するよう努め、将来世代との適正な負担水準の維持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本市においては、満期一括償還地方債の償還の財源としての積立は行っていない。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地方債の現在高については、過去の大規模事業に伴う建設事業債の償還が終了したことにより、前年度と比べて</a:t>
          </a:r>
          <a:r>
            <a:rPr kumimoji="1" lang="en-US" altLang="ja-JP" sz="1400">
              <a:latin typeface="ＭＳ ゴシック" pitchFamily="49" charset="-128"/>
              <a:ea typeface="ＭＳ ゴシック" pitchFamily="49" charset="-128"/>
            </a:rPr>
            <a:t>979</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公営企業債等繰入見込額についても、下水道事業における過去の起債の償還が終了したことにより、</a:t>
          </a:r>
          <a:r>
            <a:rPr kumimoji="1" lang="en-US" altLang="ja-JP" sz="1400">
              <a:latin typeface="ＭＳ ゴシック" pitchFamily="49" charset="-128"/>
              <a:ea typeface="ＭＳ ゴシック" pitchFamily="49" charset="-128"/>
            </a:rPr>
            <a:t>1,461</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令和５年度の将来負担額は、将来負担すべき負担額に対し、基金など負債額に充当できる財源が上回り、分子がマイナスとなったため、前年同様、算定されないという結果になり、現時点において既に発生した負債のみを対象とする将来負担比率でみると、安定した財政状況といえる。</a:t>
          </a:r>
        </a:p>
        <a:p>
          <a:r>
            <a:rPr kumimoji="1" lang="ja-JP" altLang="en-US" sz="1400">
              <a:latin typeface="ＭＳ ゴシック" pitchFamily="49" charset="-128"/>
              <a:ea typeface="ＭＳ ゴシック" pitchFamily="49" charset="-128"/>
            </a:rPr>
            <a:t>　今後も大規模事業の実施や老朽化した公共施設への対応を考慮すると、比率は一定程度の上昇が見込まれ、引き続き、健全な財政運営に努める必要がある。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滋賀県草津市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年度末における収支余剰分の一部を減債基金に積み立てたことなどからから、基金全体の残高は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％以上の金額を維持すること、また、その他特定目的基金については、今後も大規模事業の推進に伴い一定額の取崩を行っていくが、整備した施設の更新に備えて積立を行っていくことに努める。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まちづくり基盤整備事業の推進に充当するために設置しており、社会資本整備等に充当している。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（仮称）生涯学習センター整備基金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生涯学習に係る施設の整備に充当するために設置をしている。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環境衛生に係る施設の整備その他環境衛生事業の推進を図るために設置しており、平成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年度まで実施していたクリーンセンター更新整備事業に充当していた。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特性を生かし、創意工夫を凝らした独創的、個性的なまちづくりを推進するため、ふるさと寄附金を積み立てており、寄附していただいた方の要望により、福祉や教育をはじめとした各種事業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職員の退職基金として設置している。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ふるさと創生基金について、福祉・医療や子育て支援、教育環境の整備などに関する事業へ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百万円、まちづくり基盤整備基金について、社会資本整備等に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百万円充当する一方で、ふるさと寄附金の積立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百万円の積立を行ったことなどにより、その他特定目的金全体で残高が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今後も大規模事業の推進に伴い一定額の取崩を行っていくが、整備した施設の更新に備えて積立を行っていく。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歳入の大幅な減収や不測の財政支出など年度間の財源不足に備えて、財政調整基金と減債基金については、合わせて標準財政規模の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年度末において、収支余剰分の一部を積み立てた結果、前年度より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今後も建設事業の実施により公債費負担が生じること、また、歳入の大幅な減収や不測の財政支出など年度間の財源不足に備えて、財政調整基金と減債基金については、合わせて標準財政規模の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草津市立プール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など近年の大規模事業の実施により、類似団体平均と比較し、数値は低く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インフラ資産の建設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既存の施設の老朽化が進み、</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122978</xdr:rowOff>
    </xdr:from>
    <xdr:to>
      <xdr:col>23</xdr:col>
      <xdr:colOff>136525</xdr:colOff>
      <xdr:row>30</xdr:row>
      <xdr:rowOff>53128</xdr:rowOff>
    </xdr:to>
    <xdr:sp macro="" textlink="">
      <xdr:nvSpPr>
        <xdr:cNvPr id="91" name="楕円 90"/>
        <xdr:cNvSpPr/>
      </xdr:nvSpPr>
      <xdr:spPr>
        <a:xfrm>
          <a:off x="47117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145855</xdr:rowOff>
    </xdr:from>
    <xdr:ext cx="405111" cy="259045"/>
    <xdr:sp macro="" textlink="">
      <xdr:nvSpPr>
        <xdr:cNvPr id="92" name="有形固定資産減価償却率該当値テキスト"/>
        <xdr:cNvSpPr txBox="1"/>
      </xdr:nvSpPr>
      <xdr:spPr>
        <a:xfrm>
          <a:off x="4813300" y="571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13758</xdr:rowOff>
    </xdr:from>
    <xdr:to>
      <xdr:col>19</xdr:col>
      <xdr:colOff>187325</xdr:colOff>
      <xdr:row>28</xdr:row>
      <xdr:rowOff>115358</xdr:rowOff>
    </xdr:to>
    <xdr:sp macro="" textlink="">
      <xdr:nvSpPr>
        <xdr:cNvPr id="93" name="楕円 92"/>
        <xdr:cNvSpPr/>
      </xdr:nvSpPr>
      <xdr:spPr>
        <a:xfrm>
          <a:off x="4000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64558</xdr:rowOff>
    </xdr:from>
    <xdr:to>
      <xdr:col>23</xdr:col>
      <xdr:colOff>85725</xdr:colOff>
      <xdr:row>30</xdr:row>
      <xdr:rowOff>2328</xdr:rowOff>
    </xdr:to>
    <xdr:cxnSp macro="">
      <xdr:nvCxnSpPr>
        <xdr:cNvPr id="94" name="直線コネクタ 93"/>
        <xdr:cNvCxnSpPr/>
      </xdr:nvCxnSpPr>
      <xdr:spPr>
        <a:xfrm>
          <a:off x="4051300" y="5636683"/>
          <a:ext cx="7112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95" name="楕円 94"/>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64558</xdr:rowOff>
    </xdr:from>
    <xdr:to>
      <xdr:col>19</xdr:col>
      <xdr:colOff>136525</xdr:colOff>
      <xdr:row>29</xdr:row>
      <xdr:rowOff>40640</xdr:rowOff>
    </xdr:to>
    <xdr:cxnSp macro="">
      <xdr:nvCxnSpPr>
        <xdr:cNvPr id="96" name="直線コネクタ 95"/>
        <xdr:cNvCxnSpPr/>
      </xdr:nvCxnSpPr>
      <xdr:spPr>
        <a:xfrm flipV="1">
          <a:off x="3289300" y="5636683"/>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97" name="楕円 96"/>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40640</xdr:rowOff>
    </xdr:to>
    <xdr:cxnSp macro="">
      <xdr:nvCxnSpPr>
        <xdr:cNvPr id="98" name="直線コネクタ 97"/>
        <xdr:cNvCxnSpPr/>
      </xdr:nvCxnSpPr>
      <xdr:spPr>
        <a:xfrm>
          <a:off x="2527300" y="57302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67733</xdr:rowOff>
    </xdr:from>
    <xdr:to>
      <xdr:col>7</xdr:col>
      <xdr:colOff>187325</xdr:colOff>
      <xdr:row>28</xdr:row>
      <xdr:rowOff>169333</xdr:rowOff>
    </xdr:to>
    <xdr:sp macro="" textlink="">
      <xdr:nvSpPr>
        <xdr:cNvPr id="99" name="楕円 98"/>
        <xdr:cNvSpPr/>
      </xdr:nvSpPr>
      <xdr:spPr>
        <a:xfrm>
          <a:off x="1714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118533</xdr:rowOff>
    </xdr:from>
    <xdr:to>
      <xdr:col>11</xdr:col>
      <xdr:colOff>136525</xdr:colOff>
      <xdr:row>28</xdr:row>
      <xdr:rowOff>158115</xdr:rowOff>
    </xdr:to>
    <xdr:cxnSp macro="">
      <xdr:nvCxnSpPr>
        <xdr:cNvPr id="100" name="直線コネクタ 99"/>
        <xdr:cNvCxnSpPr/>
      </xdr:nvCxnSpPr>
      <xdr:spPr>
        <a:xfrm>
          <a:off x="1765300" y="569065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131885</xdr:rowOff>
    </xdr:from>
    <xdr:ext cx="405111" cy="259045"/>
    <xdr:sp macro="" textlink="">
      <xdr:nvSpPr>
        <xdr:cNvPr id="105" name="n_1mainValue有形固定資産減価償却率"/>
        <xdr:cNvSpPr txBox="1"/>
      </xdr:nvSpPr>
      <xdr:spPr>
        <a:xfrm>
          <a:off x="38360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106" name="n_2mainValue有形固定資産減価償却率"/>
        <xdr:cNvSpPr txBox="1"/>
      </xdr:nvSpPr>
      <xdr:spPr>
        <a:xfrm>
          <a:off x="3086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7" name="n_3mainValue有形固定資産減価償却率"/>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14410</xdr:rowOff>
    </xdr:from>
    <xdr:ext cx="405111" cy="259045"/>
    <xdr:sp macro="" textlink="">
      <xdr:nvSpPr>
        <xdr:cNvPr id="108" name="n_4mainValue有形固定資産減価償却率"/>
        <xdr:cNvSpPr txBox="1"/>
      </xdr:nvSpPr>
      <xdr:spPr>
        <a:xfrm>
          <a:off x="1562744" y="5415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類似団体平均と比較し、数値は低くなっており、長期債務残高は適正な水準であるといえる。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市債借入に際しては、「草津市健全で持続可能な財政運営および財政規律に関する条例」および「草津財政規律ガイドライン」に基づき、プライマリーバランスの黒字を確保するように努め、将来世代との適正な負担水準の維持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159975</xdr:rowOff>
    </xdr:from>
    <xdr:to>
      <xdr:col>64</xdr:col>
      <xdr:colOff>123825</xdr:colOff>
      <xdr:row>31</xdr:row>
      <xdr:rowOff>90125</xdr:rowOff>
    </xdr:to>
    <xdr:sp macro="" textlink="">
      <xdr:nvSpPr>
        <xdr:cNvPr id="148" name="フローチャート: 判断 147"/>
        <xdr:cNvSpPr/>
      </xdr:nvSpPr>
      <xdr:spPr>
        <a:xfrm>
          <a:off x="12509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122501</xdr:rowOff>
    </xdr:from>
    <xdr:to>
      <xdr:col>60</xdr:col>
      <xdr:colOff>123825</xdr:colOff>
      <xdr:row>31</xdr:row>
      <xdr:rowOff>52651</xdr:rowOff>
    </xdr:to>
    <xdr:sp macro="" textlink="">
      <xdr:nvSpPr>
        <xdr:cNvPr id="149" name="フローチャート: 判断 148"/>
        <xdr:cNvSpPr/>
      </xdr:nvSpPr>
      <xdr:spPr>
        <a:xfrm>
          <a:off x="11747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25890</xdr:rowOff>
    </xdr:from>
    <xdr:to>
      <xdr:col>76</xdr:col>
      <xdr:colOff>73025</xdr:colOff>
      <xdr:row>28</xdr:row>
      <xdr:rowOff>127490</xdr:rowOff>
    </xdr:to>
    <xdr:sp macro="" textlink="">
      <xdr:nvSpPr>
        <xdr:cNvPr id="155" name="楕円 154"/>
        <xdr:cNvSpPr/>
      </xdr:nvSpPr>
      <xdr:spPr>
        <a:xfrm>
          <a:off x="14744700" y="55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48767</xdr:rowOff>
    </xdr:from>
    <xdr:ext cx="469744" cy="259045"/>
    <xdr:sp macro="" textlink="">
      <xdr:nvSpPr>
        <xdr:cNvPr id="156" name="債務償還比率該当値テキスト"/>
        <xdr:cNvSpPr txBox="1"/>
      </xdr:nvSpPr>
      <xdr:spPr>
        <a:xfrm>
          <a:off x="14846300" y="54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50564</xdr:rowOff>
    </xdr:from>
    <xdr:to>
      <xdr:col>72</xdr:col>
      <xdr:colOff>123825</xdr:colOff>
      <xdr:row>28</xdr:row>
      <xdr:rowOff>152164</xdr:rowOff>
    </xdr:to>
    <xdr:sp macro="" textlink="">
      <xdr:nvSpPr>
        <xdr:cNvPr id="157" name="楕円 156"/>
        <xdr:cNvSpPr/>
      </xdr:nvSpPr>
      <xdr:spPr>
        <a:xfrm>
          <a:off x="14033500" y="56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76690</xdr:rowOff>
    </xdr:from>
    <xdr:to>
      <xdr:col>76</xdr:col>
      <xdr:colOff>22225</xdr:colOff>
      <xdr:row>28</xdr:row>
      <xdr:rowOff>101364</xdr:rowOff>
    </xdr:to>
    <xdr:cxnSp macro="">
      <xdr:nvCxnSpPr>
        <xdr:cNvPr id="158" name="直線コネクタ 157"/>
        <xdr:cNvCxnSpPr/>
      </xdr:nvCxnSpPr>
      <xdr:spPr>
        <a:xfrm flipV="1">
          <a:off x="14084300" y="5648815"/>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81870</xdr:rowOff>
    </xdr:from>
    <xdr:to>
      <xdr:col>68</xdr:col>
      <xdr:colOff>123825</xdr:colOff>
      <xdr:row>29</xdr:row>
      <xdr:rowOff>12020</xdr:rowOff>
    </xdr:to>
    <xdr:sp macro="" textlink="">
      <xdr:nvSpPr>
        <xdr:cNvPr id="159" name="楕円 158"/>
        <xdr:cNvSpPr/>
      </xdr:nvSpPr>
      <xdr:spPr>
        <a:xfrm>
          <a:off x="13271500" y="56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101364</xdr:rowOff>
    </xdr:from>
    <xdr:to>
      <xdr:col>72</xdr:col>
      <xdr:colOff>73025</xdr:colOff>
      <xdr:row>28</xdr:row>
      <xdr:rowOff>132670</xdr:rowOff>
    </xdr:to>
    <xdr:cxnSp macro="">
      <xdr:nvCxnSpPr>
        <xdr:cNvPr id="160" name="直線コネクタ 159"/>
        <xdr:cNvCxnSpPr/>
      </xdr:nvCxnSpPr>
      <xdr:spPr>
        <a:xfrm flipV="1">
          <a:off x="13322300" y="5673489"/>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159630</xdr:rowOff>
    </xdr:from>
    <xdr:to>
      <xdr:col>64</xdr:col>
      <xdr:colOff>123825</xdr:colOff>
      <xdr:row>30</xdr:row>
      <xdr:rowOff>89780</xdr:rowOff>
    </xdr:to>
    <xdr:sp macro="" textlink="">
      <xdr:nvSpPr>
        <xdr:cNvPr id="161" name="楕円 160"/>
        <xdr:cNvSpPr/>
      </xdr:nvSpPr>
      <xdr:spPr>
        <a:xfrm>
          <a:off x="12509500" y="59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132670</xdr:rowOff>
    </xdr:from>
    <xdr:to>
      <xdr:col>68</xdr:col>
      <xdr:colOff>73025</xdr:colOff>
      <xdr:row>30</xdr:row>
      <xdr:rowOff>38980</xdr:rowOff>
    </xdr:to>
    <xdr:cxnSp macro="">
      <xdr:nvCxnSpPr>
        <xdr:cNvPr id="162" name="直線コネクタ 161"/>
        <xdr:cNvCxnSpPr/>
      </xdr:nvCxnSpPr>
      <xdr:spPr>
        <a:xfrm flipV="1">
          <a:off x="12560300" y="5704795"/>
          <a:ext cx="762000" cy="24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117684</xdr:rowOff>
    </xdr:from>
    <xdr:to>
      <xdr:col>60</xdr:col>
      <xdr:colOff>123825</xdr:colOff>
      <xdr:row>30</xdr:row>
      <xdr:rowOff>47834</xdr:rowOff>
    </xdr:to>
    <xdr:sp macro="" textlink="">
      <xdr:nvSpPr>
        <xdr:cNvPr id="163" name="楕円 162"/>
        <xdr:cNvSpPr/>
      </xdr:nvSpPr>
      <xdr:spPr>
        <a:xfrm>
          <a:off x="11747500" y="58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168484</xdr:rowOff>
    </xdr:from>
    <xdr:to>
      <xdr:col>64</xdr:col>
      <xdr:colOff>73025</xdr:colOff>
      <xdr:row>30</xdr:row>
      <xdr:rowOff>38980</xdr:rowOff>
    </xdr:to>
    <xdr:cxnSp macro="">
      <xdr:nvCxnSpPr>
        <xdr:cNvPr id="164" name="直線コネクタ 163"/>
        <xdr:cNvCxnSpPr/>
      </xdr:nvCxnSpPr>
      <xdr:spPr>
        <a:xfrm>
          <a:off x="11798300" y="5912059"/>
          <a:ext cx="7620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81252</xdr:rowOff>
    </xdr:from>
    <xdr:ext cx="469744" cy="259045"/>
    <xdr:sp macro="" textlink="">
      <xdr:nvSpPr>
        <xdr:cNvPr id="167" name="n_3aveValue債務償還比率"/>
        <xdr:cNvSpPr txBox="1"/>
      </xdr:nvSpPr>
      <xdr:spPr>
        <a:xfrm>
          <a:off x="12325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43778</xdr:rowOff>
    </xdr:from>
    <xdr:ext cx="469744" cy="259045"/>
    <xdr:sp macro="" textlink="">
      <xdr:nvSpPr>
        <xdr:cNvPr id="168" name="n_4aveValue債務償還比率"/>
        <xdr:cNvSpPr txBox="1"/>
      </xdr:nvSpPr>
      <xdr:spPr>
        <a:xfrm>
          <a:off x="11563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168691</xdr:rowOff>
    </xdr:from>
    <xdr:ext cx="469744" cy="259045"/>
    <xdr:sp macro="" textlink="">
      <xdr:nvSpPr>
        <xdr:cNvPr id="169" name="n_1mainValue債務償還比率"/>
        <xdr:cNvSpPr txBox="1"/>
      </xdr:nvSpPr>
      <xdr:spPr>
        <a:xfrm>
          <a:off x="13836727" y="53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28547</xdr:rowOff>
    </xdr:from>
    <xdr:ext cx="469744" cy="259045"/>
    <xdr:sp macro="" textlink="">
      <xdr:nvSpPr>
        <xdr:cNvPr id="170" name="n_2mainValue債務償還比率"/>
        <xdr:cNvSpPr txBox="1"/>
      </xdr:nvSpPr>
      <xdr:spPr>
        <a:xfrm>
          <a:off x="13087427" y="542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106307</xdr:rowOff>
    </xdr:from>
    <xdr:ext cx="469744" cy="259045"/>
    <xdr:sp macro="" textlink="">
      <xdr:nvSpPr>
        <xdr:cNvPr id="171" name="n_3mainValue債務償還比率"/>
        <xdr:cNvSpPr txBox="1"/>
      </xdr:nvSpPr>
      <xdr:spPr>
        <a:xfrm>
          <a:off x="12325427" y="567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64361</xdr:rowOff>
    </xdr:from>
    <xdr:ext cx="469744" cy="259045"/>
    <xdr:sp macro="" textlink="">
      <xdr:nvSpPr>
        <xdr:cNvPr id="172" name="n_4mainValue債務償還比率"/>
        <xdr:cNvSpPr txBox="1"/>
      </xdr:nvSpPr>
      <xdr:spPr>
        <a:xfrm>
          <a:off x="11563427" y="563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3" name="楕円 72"/>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156210</xdr:rowOff>
    </xdr:to>
    <xdr:cxnSp macro="">
      <xdr:nvCxnSpPr>
        <xdr:cNvPr id="74" name="直線コネクタ 73"/>
        <xdr:cNvCxnSpPr/>
      </xdr:nvCxnSpPr>
      <xdr:spPr>
        <a:xfrm>
          <a:off x="3797300" y="6282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5" name="楕円 74"/>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110490</xdr:rowOff>
    </xdr:to>
    <xdr:cxnSp macro="">
      <xdr:nvCxnSpPr>
        <xdr:cNvPr id="76" name="直線コネクタ 75"/>
        <xdr:cNvCxnSpPr/>
      </xdr:nvCxnSpPr>
      <xdr:spPr>
        <a:xfrm>
          <a:off x="2908300" y="62369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xdr:cNvSpPr/>
      </xdr:nvSpPr>
      <xdr:spPr>
        <a:xfrm>
          <a:off x="1968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64770</xdr:rowOff>
    </xdr:to>
    <xdr:cxnSp macro="">
      <xdr:nvCxnSpPr>
        <xdr:cNvPr id="78" name="直線コネクタ 77"/>
        <xdr:cNvCxnSpPr/>
      </xdr:nvCxnSpPr>
      <xdr:spPr>
        <a:xfrm>
          <a:off x="2019300" y="618896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91694</xdr:rowOff>
    </xdr:from>
    <xdr:to>
      <xdr:col>6</xdr:col>
      <xdr:colOff>38100</xdr:colOff>
      <xdr:row>36</xdr:row>
      <xdr:rowOff>21844</xdr:rowOff>
    </xdr:to>
    <xdr:sp macro="" textlink="">
      <xdr:nvSpPr>
        <xdr:cNvPr id="79" name="楕円 78"/>
        <xdr:cNvSpPr/>
      </xdr:nvSpPr>
      <xdr:spPr>
        <a:xfrm>
          <a:off x="1079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142494</xdr:rowOff>
    </xdr:from>
    <xdr:to>
      <xdr:col>10</xdr:col>
      <xdr:colOff>114300</xdr:colOff>
      <xdr:row>36</xdr:row>
      <xdr:rowOff>16764</xdr:rowOff>
    </xdr:to>
    <xdr:cxnSp macro="">
      <xdr:nvCxnSpPr>
        <xdr:cNvPr id="80" name="直線コネクタ 79"/>
        <xdr:cNvCxnSpPr/>
      </xdr:nvCxnSpPr>
      <xdr:spPr>
        <a:xfrm>
          <a:off x="1130300" y="6143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道路】&#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5" name="n_1mainValue【道路】&#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6" name="n_2mainValue【道路】&#10;有形固定資産減価償却率"/>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7" name="n_3mainValue【道路】&#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38371</xdr:rowOff>
    </xdr:from>
    <xdr:ext cx="405111" cy="259045"/>
    <xdr:sp macro="" textlink="">
      <xdr:nvSpPr>
        <xdr:cNvPr id="88" name="n_4mainValue【道路】&#10;有形固定資産減価償却率"/>
        <xdr:cNvSpPr txBox="1"/>
      </xdr:nvSpPr>
      <xdr:spPr>
        <a:xfrm>
          <a:off x="927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165227</xdr:rowOff>
    </xdr:from>
    <xdr:to>
      <xdr:col>41</xdr:col>
      <xdr:colOff>101600</xdr:colOff>
      <xdr:row>38</xdr:row>
      <xdr:rowOff>95377</xdr:rowOff>
    </xdr:to>
    <xdr:sp macro="" textlink="">
      <xdr:nvSpPr>
        <xdr:cNvPr id="121" name="フローチャート: 判断 120"/>
        <xdr:cNvSpPr/>
      </xdr:nvSpPr>
      <xdr:spPr>
        <a:xfrm>
          <a:off x="7810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165379</xdr:rowOff>
    </xdr:from>
    <xdr:to>
      <xdr:col>36</xdr:col>
      <xdr:colOff>165100</xdr:colOff>
      <xdr:row>38</xdr:row>
      <xdr:rowOff>95529</xdr:rowOff>
    </xdr:to>
    <xdr:sp macro="" textlink="">
      <xdr:nvSpPr>
        <xdr:cNvPr id="122" name="フローチャート: 判断 121"/>
        <xdr:cNvSpPr/>
      </xdr:nvSpPr>
      <xdr:spPr>
        <a:xfrm>
          <a:off x="6921500" y="65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23343</xdr:rowOff>
    </xdr:from>
    <xdr:to>
      <xdr:col>55</xdr:col>
      <xdr:colOff>50800</xdr:colOff>
      <xdr:row>40</xdr:row>
      <xdr:rowOff>124943</xdr:rowOff>
    </xdr:to>
    <xdr:sp macro="" textlink="">
      <xdr:nvSpPr>
        <xdr:cNvPr id="128" name="楕円 127"/>
        <xdr:cNvSpPr/>
      </xdr:nvSpPr>
      <xdr:spPr>
        <a:xfrm>
          <a:off x="10426700" y="68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1770</xdr:rowOff>
    </xdr:from>
    <xdr:ext cx="469744" cy="259045"/>
    <xdr:sp macro="" textlink="">
      <xdr:nvSpPr>
        <xdr:cNvPr id="129" name="【道路】&#10;一人当たり延長該当値テキスト"/>
        <xdr:cNvSpPr txBox="1"/>
      </xdr:nvSpPr>
      <xdr:spPr>
        <a:xfrm>
          <a:off x="10515600" y="68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19838</xdr:rowOff>
    </xdr:from>
    <xdr:to>
      <xdr:col>50</xdr:col>
      <xdr:colOff>165100</xdr:colOff>
      <xdr:row>40</xdr:row>
      <xdr:rowOff>121438</xdr:rowOff>
    </xdr:to>
    <xdr:sp macro="" textlink="">
      <xdr:nvSpPr>
        <xdr:cNvPr id="130" name="楕円 129"/>
        <xdr:cNvSpPr/>
      </xdr:nvSpPr>
      <xdr:spPr>
        <a:xfrm>
          <a:off x="9588500" y="68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70638</xdr:rowOff>
    </xdr:from>
    <xdr:to>
      <xdr:col>55</xdr:col>
      <xdr:colOff>0</xdr:colOff>
      <xdr:row>40</xdr:row>
      <xdr:rowOff>74143</xdr:rowOff>
    </xdr:to>
    <xdr:cxnSp macro="">
      <xdr:nvCxnSpPr>
        <xdr:cNvPr id="131" name="直線コネクタ 130"/>
        <xdr:cNvCxnSpPr/>
      </xdr:nvCxnSpPr>
      <xdr:spPr>
        <a:xfrm>
          <a:off x="9639300" y="6928638"/>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17399</xdr:rowOff>
    </xdr:from>
    <xdr:to>
      <xdr:col>46</xdr:col>
      <xdr:colOff>38100</xdr:colOff>
      <xdr:row>40</xdr:row>
      <xdr:rowOff>118999</xdr:rowOff>
    </xdr:to>
    <xdr:sp macro="" textlink="">
      <xdr:nvSpPr>
        <xdr:cNvPr id="132" name="楕円 131"/>
        <xdr:cNvSpPr/>
      </xdr:nvSpPr>
      <xdr:spPr>
        <a:xfrm>
          <a:off x="8699500" y="68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68199</xdr:rowOff>
    </xdr:from>
    <xdr:to>
      <xdr:col>50</xdr:col>
      <xdr:colOff>114300</xdr:colOff>
      <xdr:row>40</xdr:row>
      <xdr:rowOff>70638</xdr:rowOff>
    </xdr:to>
    <xdr:cxnSp macro="">
      <xdr:nvCxnSpPr>
        <xdr:cNvPr id="133" name="直線コネクタ 132"/>
        <xdr:cNvCxnSpPr/>
      </xdr:nvCxnSpPr>
      <xdr:spPr>
        <a:xfrm>
          <a:off x="8750300" y="6926199"/>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14122</xdr:rowOff>
    </xdr:from>
    <xdr:to>
      <xdr:col>41</xdr:col>
      <xdr:colOff>101600</xdr:colOff>
      <xdr:row>40</xdr:row>
      <xdr:rowOff>115722</xdr:rowOff>
    </xdr:to>
    <xdr:sp macro="" textlink="">
      <xdr:nvSpPr>
        <xdr:cNvPr id="134" name="楕円 133"/>
        <xdr:cNvSpPr/>
      </xdr:nvSpPr>
      <xdr:spPr>
        <a:xfrm>
          <a:off x="7810500" y="68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64922</xdr:rowOff>
    </xdr:from>
    <xdr:to>
      <xdr:col>45</xdr:col>
      <xdr:colOff>177800</xdr:colOff>
      <xdr:row>40</xdr:row>
      <xdr:rowOff>68199</xdr:rowOff>
    </xdr:to>
    <xdr:cxnSp macro="">
      <xdr:nvCxnSpPr>
        <xdr:cNvPr id="135" name="直線コネクタ 134"/>
        <xdr:cNvCxnSpPr/>
      </xdr:nvCxnSpPr>
      <xdr:spPr>
        <a:xfrm>
          <a:off x="7861300" y="692292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11988</xdr:rowOff>
    </xdr:from>
    <xdr:to>
      <xdr:col>36</xdr:col>
      <xdr:colOff>165100</xdr:colOff>
      <xdr:row>40</xdr:row>
      <xdr:rowOff>113588</xdr:rowOff>
    </xdr:to>
    <xdr:sp macro="" textlink="">
      <xdr:nvSpPr>
        <xdr:cNvPr id="136" name="楕円 135"/>
        <xdr:cNvSpPr/>
      </xdr:nvSpPr>
      <xdr:spPr>
        <a:xfrm>
          <a:off x="6921500" y="68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62788</xdr:rowOff>
    </xdr:from>
    <xdr:to>
      <xdr:col>41</xdr:col>
      <xdr:colOff>50800</xdr:colOff>
      <xdr:row>40</xdr:row>
      <xdr:rowOff>64922</xdr:rowOff>
    </xdr:to>
    <xdr:cxnSp macro="">
      <xdr:nvCxnSpPr>
        <xdr:cNvPr id="137" name="直線コネクタ 136"/>
        <xdr:cNvCxnSpPr/>
      </xdr:nvCxnSpPr>
      <xdr:spPr>
        <a:xfrm>
          <a:off x="6972300" y="6920788"/>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111904</xdr:rowOff>
    </xdr:from>
    <xdr:ext cx="469744" cy="259045"/>
    <xdr:sp macro="" textlink="">
      <xdr:nvSpPr>
        <xdr:cNvPr id="140" name="n_3aveValue【道路】&#10;一人当たり延長"/>
        <xdr:cNvSpPr txBox="1"/>
      </xdr:nvSpPr>
      <xdr:spPr>
        <a:xfrm>
          <a:off x="7626427"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112056</xdr:rowOff>
    </xdr:from>
    <xdr:ext cx="469744" cy="259045"/>
    <xdr:sp macro="" textlink="">
      <xdr:nvSpPr>
        <xdr:cNvPr id="141" name="n_4aveValue【道路】&#10;一人当たり延長"/>
        <xdr:cNvSpPr txBox="1"/>
      </xdr:nvSpPr>
      <xdr:spPr>
        <a:xfrm>
          <a:off x="6737427" y="62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112565</xdr:rowOff>
    </xdr:from>
    <xdr:ext cx="469744" cy="259045"/>
    <xdr:sp macro="" textlink="">
      <xdr:nvSpPr>
        <xdr:cNvPr id="142" name="n_1mainValue【道路】&#10;一人当たり延長"/>
        <xdr:cNvSpPr txBox="1"/>
      </xdr:nvSpPr>
      <xdr:spPr>
        <a:xfrm>
          <a:off x="9391727" y="69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110126</xdr:rowOff>
    </xdr:from>
    <xdr:ext cx="469744" cy="259045"/>
    <xdr:sp macro="" textlink="">
      <xdr:nvSpPr>
        <xdr:cNvPr id="143" name="n_2mainValue【道路】&#10;一人当たり延長"/>
        <xdr:cNvSpPr txBox="1"/>
      </xdr:nvSpPr>
      <xdr:spPr>
        <a:xfrm>
          <a:off x="8515427" y="69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106849</xdr:rowOff>
    </xdr:from>
    <xdr:ext cx="469744" cy="259045"/>
    <xdr:sp macro="" textlink="">
      <xdr:nvSpPr>
        <xdr:cNvPr id="144" name="n_3mainValue【道路】&#10;一人当たり延長"/>
        <xdr:cNvSpPr txBox="1"/>
      </xdr:nvSpPr>
      <xdr:spPr>
        <a:xfrm>
          <a:off x="7626427" y="696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104715</xdr:rowOff>
    </xdr:from>
    <xdr:ext cx="469744" cy="259045"/>
    <xdr:sp macro="" textlink="">
      <xdr:nvSpPr>
        <xdr:cNvPr id="145" name="n_4mainValue【道路】&#10;一人当たり延長"/>
        <xdr:cNvSpPr txBox="1"/>
      </xdr:nvSpPr>
      <xdr:spPr>
        <a:xfrm>
          <a:off x="6737427" y="696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79" name="フローチャート: 判断 178"/>
        <xdr:cNvSpPr/>
      </xdr:nvSpPr>
      <xdr:spPr>
        <a:xfrm>
          <a:off x="1968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0" name="フローチャート: 判断 179"/>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6" name="楕円 185"/>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7" name="【橋りょう・トンネル】&#10;有形固定資産減価償却率該当値テキスト"/>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8" name="楕円 187"/>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87630</xdr:rowOff>
    </xdr:to>
    <xdr:cxnSp macro="">
      <xdr:nvCxnSpPr>
        <xdr:cNvPr id="189" name="直線コネクタ 188"/>
        <xdr:cNvCxnSpPr/>
      </xdr:nvCxnSpPr>
      <xdr:spPr>
        <a:xfrm>
          <a:off x="3797300" y="10172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90" name="楕円 189"/>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57150</xdr:rowOff>
    </xdr:to>
    <xdr:cxnSp macro="">
      <xdr:nvCxnSpPr>
        <xdr:cNvPr id="191" name="直線コネクタ 190"/>
        <xdr:cNvCxnSpPr/>
      </xdr:nvCxnSpPr>
      <xdr:spPr>
        <a:xfrm>
          <a:off x="2908300" y="101403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113030</xdr:rowOff>
    </xdr:from>
    <xdr:to>
      <xdr:col>10</xdr:col>
      <xdr:colOff>165100</xdr:colOff>
      <xdr:row>59</xdr:row>
      <xdr:rowOff>43180</xdr:rowOff>
    </xdr:to>
    <xdr:sp macro="" textlink="">
      <xdr:nvSpPr>
        <xdr:cNvPr id="192" name="楕円 191"/>
        <xdr:cNvSpPr/>
      </xdr:nvSpPr>
      <xdr:spPr>
        <a:xfrm>
          <a:off x="196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163830</xdr:rowOff>
    </xdr:from>
    <xdr:to>
      <xdr:col>15</xdr:col>
      <xdr:colOff>50800</xdr:colOff>
      <xdr:row>59</xdr:row>
      <xdr:rowOff>24765</xdr:rowOff>
    </xdr:to>
    <xdr:cxnSp macro="">
      <xdr:nvCxnSpPr>
        <xdr:cNvPr id="193" name="直線コネクタ 192"/>
        <xdr:cNvCxnSpPr/>
      </xdr:nvCxnSpPr>
      <xdr:spPr>
        <a:xfrm>
          <a:off x="2019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82550</xdr:rowOff>
    </xdr:from>
    <xdr:to>
      <xdr:col>6</xdr:col>
      <xdr:colOff>38100</xdr:colOff>
      <xdr:row>59</xdr:row>
      <xdr:rowOff>12700</xdr:rowOff>
    </xdr:to>
    <xdr:sp macro="" textlink="">
      <xdr:nvSpPr>
        <xdr:cNvPr id="194" name="楕円 193"/>
        <xdr:cNvSpPr/>
      </xdr:nvSpPr>
      <xdr:spPr>
        <a:xfrm>
          <a:off x="1079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133350</xdr:rowOff>
    </xdr:from>
    <xdr:to>
      <xdr:col>10</xdr:col>
      <xdr:colOff>114300</xdr:colOff>
      <xdr:row>58</xdr:row>
      <xdr:rowOff>163830</xdr:rowOff>
    </xdr:to>
    <xdr:cxnSp macro="">
      <xdr:nvCxnSpPr>
        <xdr:cNvPr id="195" name="直線コネクタ 194"/>
        <xdr:cNvCxnSpPr/>
      </xdr:nvCxnSpPr>
      <xdr:spPr>
        <a:xfrm>
          <a:off x="1130300" y="1007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81932</xdr:rowOff>
    </xdr:from>
    <xdr:ext cx="405111" cy="259045"/>
    <xdr:sp macro="" textlink="">
      <xdr:nvSpPr>
        <xdr:cNvPr id="198" name="n_3aveValue【橋りょう・トンネル】&#10;有形固定資産減価償却率"/>
        <xdr:cNvSpPr txBox="1"/>
      </xdr:nvSpPr>
      <xdr:spPr>
        <a:xfrm>
          <a:off x="1816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9" name="n_4aveValue【橋りょう・トンネ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200" name="n_1mainValue【橋りょう・トンネ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201" name="n_2mainValue【橋りょう・トンネ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59707</xdr:rowOff>
    </xdr:from>
    <xdr:ext cx="405111" cy="259045"/>
    <xdr:sp macro="" textlink="">
      <xdr:nvSpPr>
        <xdr:cNvPr id="202" name="n_3mainValue【橋りょう・トンネル】&#10;有形固定資産減価償却率"/>
        <xdr:cNvSpPr txBox="1"/>
      </xdr:nvSpPr>
      <xdr:spPr>
        <a:xfrm>
          <a:off x="1816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3" name="n_4mainValue【橋りょう・トンネル】&#10;有形固定資産減価償却率"/>
        <xdr:cNvSpPr txBox="1"/>
      </xdr:nvSpPr>
      <xdr:spPr>
        <a:xfrm>
          <a:off x="927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38" name="フローチャート: 判断 237"/>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39" name="フローチャート: 判断 238"/>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171210</xdr:rowOff>
    </xdr:from>
    <xdr:to>
      <xdr:col>55</xdr:col>
      <xdr:colOff>50800</xdr:colOff>
      <xdr:row>62</xdr:row>
      <xdr:rowOff>101360</xdr:rowOff>
    </xdr:to>
    <xdr:sp macro="" textlink="">
      <xdr:nvSpPr>
        <xdr:cNvPr id="245" name="楕円 244"/>
        <xdr:cNvSpPr/>
      </xdr:nvSpPr>
      <xdr:spPr>
        <a:xfrm>
          <a:off x="10426700" y="106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22637</xdr:rowOff>
    </xdr:from>
    <xdr:ext cx="599010" cy="259045"/>
    <xdr:sp macro="" textlink="">
      <xdr:nvSpPr>
        <xdr:cNvPr id="246" name="【橋りょう・トンネル】&#10;一人当たり有形固定資産（償却資産）額該当値テキスト"/>
        <xdr:cNvSpPr txBox="1"/>
      </xdr:nvSpPr>
      <xdr:spPr>
        <a:xfrm>
          <a:off x="10515600" y="1048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166308</xdr:rowOff>
    </xdr:from>
    <xdr:to>
      <xdr:col>50</xdr:col>
      <xdr:colOff>165100</xdr:colOff>
      <xdr:row>62</xdr:row>
      <xdr:rowOff>96458</xdr:rowOff>
    </xdr:to>
    <xdr:sp macro="" textlink="">
      <xdr:nvSpPr>
        <xdr:cNvPr id="247" name="楕円 246"/>
        <xdr:cNvSpPr/>
      </xdr:nvSpPr>
      <xdr:spPr>
        <a:xfrm>
          <a:off x="9588500" y="106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45658</xdr:rowOff>
    </xdr:from>
    <xdr:to>
      <xdr:col>55</xdr:col>
      <xdr:colOff>0</xdr:colOff>
      <xdr:row>62</xdr:row>
      <xdr:rowOff>50560</xdr:rowOff>
    </xdr:to>
    <xdr:cxnSp macro="">
      <xdr:nvCxnSpPr>
        <xdr:cNvPr id="248" name="直線コネクタ 247"/>
        <xdr:cNvCxnSpPr/>
      </xdr:nvCxnSpPr>
      <xdr:spPr>
        <a:xfrm>
          <a:off x="9639300" y="10675558"/>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162980</xdr:rowOff>
    </xdr:from>
    <xdr:to>
      <xdr:col>46</xdr:col>
      <xdr:colOff>38100</xdr:colOff>
      <xdr:row>62</xdr:row>
      <xdr:rowOff>93130</xdr:rowOff>
    </xdr:to>
    <xdr:sp macro="" textlink="">
      <xdr:nvSpPr>
        <xdr:cNvPr id="249" name="楕円 248"/>
        <xdr:cNvSpPr/>
      </xdr:nvSpPr>
      <xdr:spPr>
        <a:xfrm>
          <a:off x="8699500" y="106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42330</xdr:rowOff>
    </xdr:from>
    <xdr:to>
      <xdr:col>50</xdr:col>
      <xdr:colOff>114300</xdr:colOff>
      <xdr:row>62</xdr:row>
      <xdr:rowOff>45658</xdr:rowOff>
    </xdr:to>
    <xdr:cxnSp macro="">
      <xdr:nvCxnSpPr>
        <xdr:cNvPr id="250" name="直線コネクタ 249"/>
        <xdr:cNvCxnSpPr/>
      </xdr:nvCxnSpPr>
      <xdr:spPr>
        <a:xfrm>
          <a:off x="8750300" y="10672230"/>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158477</xdr:rowOff>
    </xdr:from>
    <xdr:to>
      <xdr:col>41</xdr:col>
      <xdr:colOff>101600</xdr:colOff>
      <xdr:row>62</xdr:row>
      <xdr:rowOff>88627</xdr:rowOff>
    </xdr:to>
    <xdr:sp macro="" textlink="">
      <xdr:nvSpPr>
        <xdr:cNvPr id="251" name="楕円 250"/>
        <xdr:cNvSpPr/>
      </xdr:nvSpPr>
      <xdr:spPr>
        <a:xfrm>
          <a:off x="7810500" y="106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37827</xdr:rowOff>
    </xdr:from>
    <xdr:to>
      <xdr:col>45</xdr:col>
      <xdr:colOff>177800</xdr:colOff>
      <xdr:row>62</xdr:row>
      <xdr:rowOff>42330</xdr:rowOff>
    </xdr:to>
    <xdr:cxnSp macro="">
      <xdr:nvCxnSpPr>
        <xdr:cNvPr id="252" name="直線コネクタ 251"/>
        <xdr:cNvCxnSpPr/>
      </xdr:nvCxnSpPr>
      <xdr:spPr>
        <a:xfrm>
          <a:off x="7861300" y="10667727"/>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155495</xdr:rowOff>
    </xdr:from>
    <xdr:to>
      <xdr:col>36</xdr:col>
      <xdr:colOff>165100</xdr:colOff>
      <xdr:row>62</xdr:row>
      <xdr:rowOff>85645</xdr:rowOff>
    </xdr:to>
    <xdr:sp macro="" textlink="">
      <xdr:nvSpPr>
        <xdr:cNvPr id="253" name="楕円 252"/>
        <xdr:cNvSpPr/>
      </xdr:nvSpPr>
      <xdr:spPr>
        <a:xfrm>
          <a:off x="6921500" y="106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34845</xdr:rowOff>
    </xdr:from>
    <xdr:to>
      <xdr:col>41</xdr:col>
      <xdr:colOff>50800</xdr:colOff>
      <xdr:row>62</xdr:row>
      <xdr:rowOff>37827</xdr:rowOff>
    </xdr:to>
    <xdr:cxnSp macro="">
      <xdr:nvCxnSpPr>
        <xdr:cNvPr id="254" name="直線コネクタ 253"/>
        <xdr:cNvCxnSpPr/>
      </xdr:nvCxnSpPr>
      <xdr:spPr>
        <a:xfrm>
          <a:off x="6972300" y="10664745"/>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57" name="n_3aveValue【橋りょう・トンネル】&#10;一人当たり有形固定資産（償却資産）額"/>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58" name="n_4aveValue【橋りょう・トンネル】&#10;一人当たり有形固定資産（償却資産）額"/>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112985</xdr:rowOff>
    </xdr:from>
    <xdr:ext cx="599010" cy="259045"/>
    <xdr:sp macro="" textlink="">
      <xdr:nvSpPr>
        <xdr:cNvPr id="259" name="n_1mainValue【橋りょう・トンネル】&#10;一人当たり有形固定資産（償却資産）額"/>
        <xdr:cNvSpPr txBox="1"/>
      </xdr:nvSpPr>
      <xdr:spPr>
        <a:xfrm>
          <a:off x="9327095" y="1039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109657</xdr:rowOff>
    </xdr:from>
    <xdr:ext cx="599010" cy="259045"/>
    <xdr:sp macro="" textlink="">
      <xdr:nvSpPr>
        <xdr:cNvPr id="260" name="n_2mainValue【橋りょう・トンネル】&#10;一人当たり有形固定資産（償却資産）額"/>
        <xdr:cNvSpPr txBox="1"/>
      </xdr:nvSpPr>
      <xdr:spPr>
        <a:xfrm>
          <a:off x="8450795" y="103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79754</xdr:rowOff>
    </xdr:from>
    <xdr:ext cx="599010" cy="259045"/>
    <xdr:sp macro="" textlink="">
      <xdr:nvSpPr>
        <xdr:cNvPr id="261" name="n_3mainValue【橋りょう・トンネル】&#10;一人当たり有形固定資産（償却資産）額"/>
        <xdr:cNvSpPr txBox="1"/>
      </xdr:nvSpPr>
      <xdr:spPr>
        <a:xfrm>
          <a:off x="7561795" y="1070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76772</xdr:rowOff>
    </xdr:from>
    <xdr:ext cx="599010" cy="259045"/>
    <xdr:sp macro="" textlink="">
      <xdr:nvSpPr>
        <xdr:cNvPr id="262" name="n_4mainValue【橋りょう・トンネル】&#10;一人当たり有形固定資産（償却資産）額"/>
        <xdr:cNvSpPr txBox="1"/>
      </xdr:nvSpPr>
      <xdr:spPr>
        <a:xfrm>
          <a:off x="6672795" y="1070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296" name="フローチャート: 判断 295"/>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97" name="フローチャート: 判断 296"/>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3" name="楕円 302"/>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4" name="【公営住宅】&#10;有形固定資産減価償却率該当値テキスト"/>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5" name="楕円 304"/>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72389</xdr:rowOff>
    </xdr:to>
    <xdr:cxnSp macro="">
      <xdr:nvCxnSpPr>
        <xdr:cNvPr id="306" name="直線コネクタ 305"/>
        <xdr:cNvCxnSpPr/>
      </xdr:nvCxnSpPr>
      <xdr:spPr>
        <a:xfrm>
          <a:off x="3797300" y="142779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7" name="楕円 306"/>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47625</xdr:rowOff>
    </xdr:to>
    <xdr:cxnSp macro="">
      <xdr:nvCxnSpPr>
        <xdr:cNvPr id="308" name="直線コネクタ 307"/>
        <xdr:cNvCxnSpPr/>
      </xdr:nvCxnSpPr>
      <xdr:spPr>
        <a:xfrm>
          <a:off x="2908300" y="1424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114936</xdr:rowOff>
    </xdr:from>
    <xdr:to>
      <xdr:col>10</xdr:col>
      <xdr:colOff>165100</xdr:colOff>
      <xdr:row>83</xdr:row>
      <xdr:rowOff>45086</xdr:rowOff>
    </xdr:to>
    <xdr:sp macro="" textlink="">
      <xdr:nvSpPr>
        <xdr:cNvPr id="309" name="楕円 308"/>
        <xdr:cNvSpPr/>
      </xdr:nvSpPr>
      <xdr:spPr>
        <a:xfrm>
          <a:off x="1968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165736</xdr:rowOff>
    </xdr:from>
    <xdr:to>
      <xdr:col>15</xdr:col>
      <xdr:colOff>50800</xdr:colOff>
      <xdr:row>83</xdr:row>
      <xdr:rowOff>19050</xdr:rowOff>
    </xdr:to>
    <xdr:cxnSp macro="">
      <xdr:nvCxnSpPr>
        <xdr:cNvPr id="310" name="直線コネクタ 309"/>
        <xdr:cNvCxnSpPr/>
      </xdr:nvCxnSpPr>
      <xdr:spPr>
        <a:xfrm>
          <a:off x="2019300" y="142246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1" name="楕円 310"/>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82</xdr:row>
      <xdr:rowOff>165736</xdr:rowOff>
    </xdr:to>
    <xdr:cxnSp macro="">
      <xdr:nvCxnSpPr>
        <xdr:cNvPr id="312" name="直線コネクタ 311"/>
        <xdr:cNvCxnSpPr/>
      </xdr:nvCxnSpPr>
      <xdr:spPr>
        <a:xfrm>
          <a:off x="1130300" y="141998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15" name="n_3aveValue【公営住宅】&#10;有形固定資産減価償却率"/>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16"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17" name="n_1mainValue【公営住宅】&#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18" name="n_2mainValue【公営住宅】&#10;有形固定資産減価償却率"/>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61613</xdr:rowOff>
    </xdr:from>
    <xdr:ext cx="405111" cy="259045"/>
    <xdr:sp macro="" textlink="">
      <xdr:nvSpPr>
        <xdr:cNvPr id="319" name="n_3mainValue【公営住宅】&#10;有形固定資産減価償却率"/>
        <xdr:cNvSpPr txBox="1"/>
      </xdr:nvSpPr>
      <xdr:spPr>
        <a:xfrm>
          <a:off x="1816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0" name="n_4mainValue【公営住宅】&#10;有形固定資産減価償却率"/>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99885</xdr:rowOff>
    </xdr:from>
    <xdr:to>
      <xdr:col>41</xdr:col>
      <xdr:colOff>101600</xdr:colOff>
      <xdr:row>84</xdr:row>
      <xdr:rowOff>30035</xdr:rowOff>
    </xdr:to>
    <xdr:sp macro="" textlink="">
      <xdr:nvSpPr>
        <xdr:cNvPr id="349" name="フローチャート: 判断 348"/>
        <xdr:cNvSpPr/>
      </xdr:nvSpPr>
      <xdr:spPr>
        <a:xfrm>
          <a:off x="7810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79883</xdr:rowOff>
    </xdr:from>
    <xdr:to>
      <xdr:col>36</xdr:col>
      <xdr:colOff>165100</xdr:colOff>
      <xdr:row>84</xdr:row>
      <xdr:rowOff>10033</xdr:rowOff>
    </xdr:to>
    <xdr:sp macro="" textlink="">
      <xdr:nvSpPr>
        <xdr:cNvPr id="350" name="フローチャート: 判断 349"/>
        <xdr:cNvSpPr/>
      </xdr:nvSpPr>
      <xdr:spPr>
        <a:xfrm>
          <a:off x="6921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13018</xdr:rowOff>
    </xdr:from>
    <xdr:to>
      <xdr:col>55</xdr:col>
      <xdr:colOff>50800</xdr:colOff>
      <xdr:row>84</xdr:row>
      <xdr:rowOff>114618</xdr:rowOff>
    </xdr:to>
    <xdr:sp macro="" textlink="">
      <xdr:nvSpPr>
        <xdr:cNvPr id="356" name="楕円 355"/>
        <xdr:cNvSpPr/>
      </xdr:nvSpPr>
      <xdr:spPr>
        <a:xfrm>
          <a:off x="10426700" y="144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162895</xdr:rowOff>
    </xdr:from>
    <xdr:ext cx="469744" cy="259045"/>
    <xdr:sp macro="" textlink="">
      <xdr:nvSpPr>
        <xdr:cNvPr id="357" name="【公営住宅】&#10;一人当たり面積該当値テキスト"/>
        <xdr:cNvSpPr txBox="1"/>
      </xdr:nvSpPr>
      <xdr:spPr>
        <a:xfrm>
          <a:off x="10515600" y="1439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9589</xdr:rowOff>
    </xdr:from>
    <xdr:to>
      <xdr:col>50</xdr:col>
      <xdr:colOff>165100</xdr:colOff>
      <xdr:row>84</xdr:row>
      <xdr:rowOff>111189</xdr:rowOff>
    </xdr:to>
    <xdr:sp macro="" textlink="">
      <xdr:nvSpPr>
        <xdr:cNvPr id="358" name="楕円 357"/>
        <xdr:cNvSpPr/>
      </xdr:nvSpPr>
      <xdr:spPr>
        <a:xfrm>
          <a:off x="9588500" y="144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60389</xdr:rowOff>
    </xdr:from>
    <xdr:to>
      <xdr:col>55</xdr:col>
      <xdr:colOff>0</xdr:colOff>
      <xdr:row>84</xdr:row>
      <xdr:rowOff>63818</xdr:rowOff>
    </xdr:to>
    <xdr:cxnSp macro="">
      <xdr:nvCxnSpPr>
        <xdr:cNvPr id="359" name="直線コネクタ 358"/>
        <xdr:cNvCxnSpPr/>
      </xdr:nvCxnSpPr>
      <xdr:spPr>
        <a:xfrm>
          <a:off x="9639300" y="1446218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xdr:rowOff>
    </xdr:from>
    <xdr:to>
      <xdr:col>46</xdr:col>
      <xdr:colOff>38100</xdr:colOff>
      <xdr:row>84</xdr:row>
      <xdr:rowOff>107759</xdr:rowOff>
    </xdr:to>
    <xdr:sp macro="" textlink="">
      <xdr:nvSpPr>
        <xdr:cNvPr id="360" name="楕円 359"/>
        <xdr:cNvSpPr/>
      </xdr:nvSpPr>
      <xdr:spPr>
        <a:xfrm>
          <a:off x="8699500" y="144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56959</xdr:rowOff>
    </xdr:from>
    <xdr:to>
      <xdr:col>50</xdr:col>
      <xdr:colOff>114300</xdr:colOff>
      <xdr:row>84</xdr:row>
      <xdr:rowOff>60389</xdr:rowOff>
    </xdr:to>
    <xdr:cxnSp macro="">
      <xdr:nvCxnSpPr>
        <xdr:cNvPr id="361" name="直線コネクタ 360"/>
        <xdr:cNvCxnSpPr/>
      </xdr:nvCxnSpPr>
      <xdr:spPr>
        <a:xfrm>
          <a:off x="8750300" y="1445875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445</xdr:rowOff>
    </xdr:from>
    <xdr:to>
      <xdr:col>41</xdr:col>
      <xdr:colOff>101600</xdr:colOff>
      <xdr:row>84</xdr:row>
      <xdr:rowOff>102045</xdr:rowOff>
    </xdr:to>
    <xdr:sp macro="" textlink="">
      <xdr:nvSpPr>
        <xdr:cNvPr id="362" name="楕円 361"/>
        <xdr:cNvSpPr/>
      </xdr:nvSpPr>
      <xdr:spPr>
        <a:xfrm>
          <a:off x="7810500" y="144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51245</xdr:rowOff>
    </xdr:from>
    <xdr:to>
      <xdr:col>45</xdr:col>
      <xdr:colOff>177800</xdr:colOff>
      <xdr:row>84</xdr:row>
      <xdr:rowOff>56959</xdr:rowOff>
    </xdr:to>
    <xdr:cxnSp macro="">
      <xdr:nvCxnSpPr>
        <xdr:cNvPr id="363" name="直線コネクタ 362"/>
        <xdr:cNvCxnSpPr/>
      </xdr:nvCxnSpPr>
      <xdr:spPr>
        <a:xfrm>
          <a:off x="7861300" y="1445304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165608</xdr:rowOff>
    </xdr:from>
    <xdr:to>
      <xdr:col>36</xdr:col>
      <xdr:colOff>165100</xdr:colOff>
      <xdr:row>84</xdr:row>
      <xdr:rowOff>95758</xdr:rowOff>
    </xdr:to>
    <xdr:sp macro="" textlink="">
      <xdr:nvSpPr>
        <xdr:cNvPr id="364" name="楕円 363"/>
        <xdr:cNvSpPr/>
      </xdr:nvSpPr>
      <xdr:spPr>
        <a:xfrm>
          <a:off x="6921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44958</xdr:rowOff>
    </xdr:from>
    <xdr:to>
      <xdr:col>41</xdr:col>
      <xdr:colOff>50800</xdr:colOff>
      <xdr:row>84</xdr:row>
      <xdr:rowOff>51245</xdr:rowOff>
    </xdr:to>
    <xdr:cxnSp macro="">
      <xdr:nvCxnSpPr>
        <xdr:cNvPr id="365" name="直線コネクタ 364"/>
        <xdr:cNvCxnSpPr/>
      </xdr:nvCxnSpPr>
      <xdr:spPr>
        <a:xfrm>
          <a:off x="6972300" y="1444675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46562</xdr:rowOff>
    </xdr:from>
    <xdr:ext cx="469744" cy="259045"/>
    <xdr:sp macro="" textlink="">
      <xdr:nvSpPr>
        <xdr:cNvPr id="368" name="n_3aveValue【公営住宅】&#10;一人当たり面積"/>
        <xdr:cNvSpPr txBox="1"/>
      </xdr:nvSpPr>
      <xdr:spPr>
        <a:xfrm>
          <a:off x="7626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26560</xdr:rowOff>
    </xdr:from>
    <xdr:ext cx="469744" cy="259045"/>
    <xdr:sp macro="" textlink="">
      <xdr:nvSpPr>
        <xdr:cNvPr id="369" name="n_4aveValue【公営住宅】&#10;一人当たり面積"/>
        <xdr:cNvSpPr txBox="1"/>
      </xdr:nvSpPr>
      <xdr:spPr>
        <a:xfrm>
          <a:off x="6737427" y="1408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102316</xdr:rowOff>
    </xdr:from>
    <xdr:ext cx="469744" cy="259045"/>
    <xdr:sp macro="" textlink="">
      <xdr:nvSpPr>
        <xdr:cNvPr id="370" name="n_1mainValue【公営住宅】&#10;一人当たり面積"/>
        <xdr:cNvSpPr txBox="1"/>
      </xdr:nvSpPr>
      <xdr:spPr>
        <a:xfrm>
          <a:off x="9391727" y="1450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98886</xdr:rowOff>
    </xdr:from>
    <xdr:ext cx="469744" cy="259045"/>
    <xdr:sp macro="" textlink="">
      <xdr:nvSpPr>
        <xdr:cNvPr id="371" name="n_2mainValue【公営住宅】&#10;一人当たり面積"/>
        <xdr:cNvSpPr txBox="1"/>
      </xdr:nvSpPr>
      <xdr:spPr>
        <a:xfrm>
          <a:off x="8515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93172</xdr:rowOff>
    </xdr:from>
    <xdr:ext cx="469744" cy="259045"/>
    <xdr:sp macro="" textlink="">
      <xdr:nvSpPr>
        <xdr:cNvPr id="372" name="n_3mainValue【公営住宅】&#10;一人当たり面積"/>
        <xdr:cNvSpPr txBox="1"/>
      </xdr:nvSpPr>
      <xdr:spPr>
        <a:xfrm>
          <a:off x="7626427" y="1449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86885</xdr:rowOff>
    </xdr:from>
    <xdr:ext cx="469744" cy="259045"/>
    <xdr:sp macro="" textlink="">
      <xdr:nvSpPr>
        <xdr:cNvPr id="373" name="n_4mainValue【公営住宅】&#10;一人当たり面積"/>
        <xdr:cNvSpPr txBox="1"/>
      </xdr:nvSpPr>
      <xdr:spPr>
        <a:xfrm>
          <a:off x="6737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71628</xdr:rowOff>
    </xdr:to>
    <xdr:cxnSp macro="">
      <xdr:nvCxnSpPr>
        <xdr:cNvPr id="396" name="直線コネクタ 395"/>
        <xdr:cNvCxnSpPr/>
      </xdr:nvCxnSpPr>
      <xdr:spPr>
        <a:xfrm flipV="1">
          <a:off x="4634865" y="1744980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75455</xdr:rowOff>
    </xdr:from>
    <xdr:ext cx="405111" cy="259045"/>
    <xdr:sp macro="" textlink="">
      <xdr:nvSpPr>
        <xdr:cNvPr id="397" name="【港湾・漁港】&#10;有形固定資産減価償却率最小値テキスト"/>
        <xdr:cNvSpPr txBox="1"/>
      </xdr:nvSpPr>
      <xdr:spPr>
        <a:xfrm>
          <a:off x="4673600" y="185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71628</xdr:rowOff>
    </xdr:from>
    <xdr:to>
      <xdr:col>24</xdr:col>
      <xdr:colOff>152400</xdr:colOff>
      <xdr:row>108</xdr:row>
      <xdr:rowOff>71628</xdr:rowOff>
    </xdr:to>
    <xdr:cxnSp macro="">
      <xdr:nvCxnSpPr>
        <xdr:cNvPr id="398" name="直線コネクタ 397"/>
        <xdr:cNvCxnSpPr/>
      </xdr:nvCxnSpPr>
      <xdr:spPr>
        <a:xfrm>
          <a:off x="4546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99" name="【港湾・漁港】&#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400" name="直線コネクタ 399"/>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10685</xdr:rowOff>
    </xdr:from>
    <xdr:ext cx="405111" cy="259045"/>
    <xdr:sp macro="" textlink="">
      <xdr:nvSpPr>
        <xdr:cNvPr id="401" name="【港湾・漁港】&#10;有形固定資産減価償却率平均値テキスト"/>
        <xdr:cNvSpPr txBox="1"/>
      </xdr:nvSpPr>
      <xdr:spPr>
        <a:xfrm>
          <a:off x="4673600" y="18184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32258</xdr:rowOff>
    </xdr:from>
    <xdr:to>
      <xdr:col>24</xdr:col>
      <xdr:colOff>114300</xdr:colOff>
      <xdr:row>106</xdr:row>
      <xdr:rowOff>133858</xdr:rowOff>
    </xdr:to>
    <xdr:sp macro="" textlink="">
      <xdr:nvSpPr>
        <xdr:cNvPr id="402" name="フローチャート: 判断 401"/>
        <xdr:cNvSpPr/>
      </xdr:nvSpPr>
      <xdr:spPr>
        <a:xfrm>
          <a:off x="4584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xdr:rowOff>
    </xdr:from>
    <xdr:to>
      <xdr:col>20</xdr:col>
      <xdr:colOff>38100</xdr:colOff>
      <xdr:row>106</xdr:row>
      <xdr:rowOff>115570</xdr:rowOff>
    </xdr:to>
    <xdr:sp macro="" textlink="">
      <xdr:nvSpPr>
        <xdr:cNvPr id="403" name="フローチャート: 判断 402"/>
        <xdr:cNvSpPr/>
      </xdr:nvSpPr>
      <xdr:spPr>
        <a:xfrm>
          <a:off x="3746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153415</xdr:rowOff>
    </xdr:from>
    <xdr:to>
      <xdr:col>15</xdr:col>
      <xdr:colOff>101600</xdr:colOff>
      <xdr:row>106</xdr:row>
      <xdr:rowOff>83565</xdr:rowOff>
    </xdr:to>
    <xdr:sp macro="" textlink="">
      <xdr:nvSpPr>
        <xdr:cNvPr id="404" name="フローチャート: 判断 403"/>
        <xdr:cNvSpPr/>
      </xdr:nvSpPr>
      <xdr:spPr>
        <a:xfrm>
          <a:off x="2857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29972</xdr:rowOff>
    </xdr:from>
    <xdr:to>
      <xdr:col>10</xdr:col>
      <xdr:colOff>165100</xdr:colOff>
      <xdr:row>105</xdr:row>
      <xdr:rowOff>131572</xdr:rowOff>
    </xdr:to>
    <xdr:sp macro="" textlink="">
      <xdr:nvSpPr>
        <xdr:cNvPr id="405" name="フローチャート: 判断 404"/>
        <xdr:cNvSpPr/>
      </xdr:nvSpPr>
      <xdr:spPr>
        <a:xfrm>
          <a:off x="19685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71120</xdr:rowOff>
    </xdr:from>
    <xdr:to>
      <xdr:col>6</xdr:col>
      <xdr:colOff>38100</xdr:colOff>
      <xdr:row>108</xdr:row>
      <xdr:rowOff>1270</xdr:rowOff>
    </xdr:to>
    <xdr:sp macro="" textlink="">
      <xdr:nvSpPr>
        <xdr:cNvPr id="406" name="フローチャート: 判断 405"/>
        <xdr:cNvSpPr/>
      </xdr:nvSpPr>
      <xdr:spPr>
        <a:xfrm>
          <a:off x="1079500" y="184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412" name="楕円 411"/>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35577</xdr:rowOff>
    </xdr:from>
    <xdr:ext cx="405111" cy="259045"/>
    <xdr:sp macro="" textlink="">
      <xdr:nvSpPr>
        <xdr:cNvPr id="413" name="【港湾・漁港】&#10;有形固定資産減価償却率該当値テキスト"/>
        <xdr:cNvSpPr txBox="1"/>
      </xdr:nvSpPr>
      <xdr:spPr>
        <a:xfrm>
          <a:off x="4673600"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414" name="楕円 413"/>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101</xdr:row>
      <xdr:rowOff>133350</xdr:rowOff>
    </xdr:to>
    <xdr:cxnSp macro="">
      <xdr:nvCxnSpPr>
        <xdr:cNvPr id="415" name="直線コネクタ 414"/>
        <xdr:cNvCxnSpPr/>
      </xdr:nvCxnSpPr>
      <xdr:spPr>
        <a:xfrm>
          <a:off x="3797300" y="17404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162561</xdr:rowOff>
    </xdr:from>
    <xdr:to>
      <xdr:col>15</xdr:col>
      <xdr:colOff>101600</xdr:colOff>
      <xdr:row>101</xdr:row>
      <xdr:rowOff>92711</xdr:rowOff>
    </xdr:to>
    <xdr:sp macro="" textlink="">
      <xdr:nvSpPr>
        <xdr:cNvPr id="416" name="楕円 415"/>
        <xdr:cNvSpPr/>
      </xdr:nvSpPr>
      <xdr:spPr>
        <a:xfrm>
          <a:off x="2857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41911</xdr:rowOff>
    </xdr:from>
    <xdr:to>
      <xdr:col>19</xdr:col>
      <xdr:colOff>177800</xdr:colOff>
      <xdr:row>101</xdr:row>
      <xdr:rowOff>87630</xdr:rowOff>
    </xdr:to>
    <xdr:cxnSp macro="">
      <xdr:nvCxnSpPr>
        <xdr:cNvPr id="417" name="直線コネクタ 416"/>
        <xdr:cNvCxnSpPr/>
      </xdr:nvCxnSpPr>
      <xdr:spPr>
        <a:xfrm>
          <a:off x="2908300" y="17358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116839</xdr:rowOff>
    </xdr:from>
    <xdr:to>
      <xdr:col>10</xdr:col>
      <xdr:colOff>165100</xdr:colOff>
      <xdr:row>101</xdr:row>
      <xdr:rowOff>46989</xdr:rowOff>
    </xdr:to>
    <xdr:sp macro="" textlink="">
      <xdr:nvSpPr>
        <xdr:cNvPr id="418" name="楕円 417"/>
        <xdr:cNvSpPr/>
      </xdr:nvSpPr>
      <xdr:spPr>
        <a:xfrm>
          <a:off x="1968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167639</xdr:rowOff>
    </xdr:from>
    <xdr:to>
      <xdr:col>15</xdr:col>
      <xdr:colOff>50800</xdr:colOff>
      <xdr:row>101</xdr:row>
      <xdr:rowOff>41911</xdr:rowOff>
    </xdr:to>
    <xdr:cxnSp macro="">
      <xdr:nvCxnSpPr>
        <xdr:cNvPr id="419" name="直線コネクタ 418"/>
        <xdr:cNvCxnSpPr/>
      </xdr:nvCxnSpPr>
      <xdr:spPr>
        <a:xfrm>
          <a:off x="2019300" y="17312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71120</xdr:rowOff>
    </xdr:from>
    <xdr:to>
      <xdr:col>6</xdr:col>
      <xdr:colOff>38100</xdr:colOff>
      <xdr:row>101</xdr:row>
      <xdr:rowOff>1270</xdr:rowOff>
    </xdr:to>
    <xdr:sp macro="" textlink="">
      <xdr:nvSpPr>
        <xdr:cNvPr id="420" name="楕円 419"/>
        <xdr:cNvSpPr/>
      </xdr:nvSpPr>
      <xdr:spPr>
        <a:xfrm>
          <a:off x="1079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121920</xdr:rowOff>
    </xdr:from>
    <xdr:to>
      <xdr:col>10</xdr:col>
      <xdr:colOff>114300</xdr:colOff>
      <xdr:row>100</xdr:row>
      <xdr:rowOff>167639</xdr:rowOff>
    </xdr:to>
    <xdr:cxnSp macro="">
      <xdr:nvCxnSpPr>
        <xdr:cNvPr id="421" name="直線コネクタ 420"/>
        <xdr:cNvCxnSpPr/>
      </xdr:nvCxnSpPr>
      <xdr:spPr>
        <a:xfrm>
          <a:off x="1130300" y="17266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106697</xdr:rowOff>
    </xdr:from>
    <xdr:ext cx="405111" cy="259045"/>
    <xdr:sp macro="" textlink="">
      <xdr:nvSpPr>
        <xdr:cNvPr id="422" name="n_1aveValue【港湾・漁港】&#10;有形固定資産減価償却率"/>
        <xdr:cNvSpPr txBox="1"/>
      </xdr:nvSpPr>
      <xdr:spPr>
        <a:xfrm>
          <a:off x="3582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74692</xdr:rowOff>
    </xdr:from>
    <xdr:ext cx="405111" cy="259045"/>
    <xdr:sp macro="" textlink="">
      <xdr:nvSpPr>
        <xdr:cNvPr id="423" name="n_2aveValue【港湾・漁港】&#10;有形固定資産減価償却率"/>
        <xdr:cNvSpPr txBox="1"/>
      </xdr:nvSpPr>
      <xdr:spPr>
        <a:xfrm>
          <a:off x="2705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122699</xdr:rowOff>
    </xdr:from>
    <xdr:ext cx="405111" cy="259045"/>
    <xdr:sp macro="" textlink="">
      <xdr:nvSpPr>
        <xdr:cNvPr id="424" name="n_3aveValue【港湾・漁港】&#10;有形固定資産減価償却率"/>
        <xdr:cNvSpPr txBox="1"/>
      </xdr:nvSpPr>
      <xdr:spPr>
        <a:xfrm>
          <a:off x="1816744" y="1812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163847</xdr:rowOff>
    </xdr:from>
    <xdr:ext cx="405111" cy="259045"/>
    <xdr:sp macro="" textlink="">
      <xdr:nvSpPr>
        <xdr:cNvPr id="425" name="n_4aveValue【港湾・漁港】&#10;有形固定資産減価償却率"/>
        <xdr:cNvSpPr txBox="1"/>
      </xdr:nvSpPr>
      <xdr:spPr>
        <a:xfrm>
          <a:off x="927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154957</xdr:rowOff>
    </xdr:from>
    <xdr:ext cx="405111" cy="259045"/>
    <xdr:sp macro="" textlink="">
      <xdr:nvSpPr>
        <xdr:cNvPr id="426" name="n_1mainValue【港湾・漁港】&#10;有形固定資産減価償却率"/>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109238</xdr:rowOff>
    </xdr:from>
    <xdr:ext cx="405111" cy="259045"/>
    <xdr:sp macro="" textlink="">
      <xdr:nvSpPr>
        <xdr:cNvPr id="427" name="n_2mainValue【港湾・漁港】&#10;有形固定資産減価償却率"/>
        <xdr:cNvSpPr txBox="1"/>
      </xdr:nvSpPr>
      <xdr:spPr>
        <a:xfrm>
          <a:off x="2705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63516</xdr:rowOff>
    </xdr:from>
    <xdr:ext cx="405111" cy="259045"/>
    <xdr:sp macro="" textlink="">
      <xdr:nvSpPr>
        <xdr:cNvPr id="428" name="n_3mainValue【港湾・漁港】&#10;有形固定資産減価償却率"/>
        <xdr:cNvSpPr txBox="1"/>
      </xdr:nvSpPr>
      <xdr:spPr>
        <a:xfrm>
          <a:off x="1816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17797</xdr:rowOff>
    </xdr:from>
    <xdr:ext cx="405111" cy="259045"/>
    <xdr:sp macro="" textlink="">
      <xdr:nvSpPr>
        <xdr:cNvPr id="429" name="n_4mainValue【港湾・漁港】&#10;有形固定資産減価償却率"/>
        <xdr:cNvSpPr txBox="1"/>
      </xdr:nvSpPr>
      <xdr:spPr>
        <a:xfrm>
          <a:off x="927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5" name="直線コネクタ 454"/>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56" name="【港湾・漁港】&#10;一人当たり有形固定資産（償却資産）額最小値テキスト"/>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57" name="直線コネクタ 456"/>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58" name="【港湾・漁港】&#10;一人当たり有形固定資産（償却資産）額最大値テキスト"/>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59" name="直線コネクタ 458"/>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0" name="【港湾・漁港】&#10;一人当たり有形固定資産（償却資産）額平均値テキスト"/>
        <xdr:cNvSpPr txBox="1"/>
      </xdr:nvSpPr>
      <xdr:spPr>
        <a:xfrm>
          <a:off x="10515600" y="17971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1" name="フローチャート: 判断 460"/>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2" name="フローチャート: 判断 461"/>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3" name="フローチャート: 判断 462"/>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34305</xdr:rowOff>
    </xdr:from>
    <xdr:to>
      <xdr:col>41</xdr:col>
      <xdr:colOff>101600</xdr:colOff>
      <xdr:row>106</xdr:row>
      <xdr:rowOff>135905</xdr:rowOff>
    </xdr:to>
    <xdr:sp macro="" textlink="">
      <xdr:nvSpPr>
        <xdr:cNvPr id="464" name="フローチャート: 判断 463"/>
        <xdr:cNvSpPr/>
      </xdr:nvSpPr>
      <xdr:spPr>
        <a:xfrm>
          <a:off x="7810500" y="182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38725</xdr:rowOff>
    </xdr:from>
    <xdr:to>
      <xdr:col>36</xdr:col>
      <xdr:colOff>165100</xdr:colOff>
      <xdr:row>103</xdr:row>
      <xdr:rowOff>140325</xdr:rowOff>
    </xdr:to>
    <xdr:sp macro="" textlink="">
      <xdr:nvSpPr>
        <xdr:cNvPr id="465" name="フローチャート: 判断 464"/>
        <xdr:cNvSpPr/>
      </xdr:nvSpPr>
      <xdr:spPr>
        <a:xfrm>
          <a:off x="6921500" y="176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11303</xdr:rowOff>
    </xdr:from>
    <xdr:to>
      <xdr:col>55</xdr:col>
      <xdr:colOff>50800</xdr:colOff>
      <xdr:row>108</xdr:row>
      <xdr:rowOff>112903</xdr:rowOff>
    </xdr:to>
    <xdr:sp macro="" textlink="">
      <xdr:nvSpPr>
        <xdr:cNvPr id="471" name="楕円 470"/>
        <xdr:cNvSpPr/>
      </xdr:nvSpPr>
      <xdr:spPr>
        <a:xfrm>
          <a:off x="10426700" y="185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97680</xdr:rowOff>
    </xdr:from>
    <xdr:ext cx="534377" cy="259045"/>
    <xdr:sp macro="" textlink="">
      <xdr:nvSpPr>
        <xdr:cNvPr id="472" name="【港湾・漁港】&#10;一人当たり有形固定資産（償却資産）額該当値テキスト"/>
        <xdr:cNvSpPr txBox="1"/>
      </xdr:nvSpPr>
      <xdr:spPr>
        <a:xfrm>
          <a:off x="10515600" y="184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9627</xdr:rowOff>
    </xdr:from>
    <xdr:to>
      <xdr:col>50</xdr:col>
      <xdr:colOff>165100</xdr:colOff>
      <xdr:row>108</xdr:row>
      <xdr:rowOff>111227</xdr:rowOff>
    </xdr:to>
    <xdr:sp macro="" textlink="">
      <xdr:nvSpPr>
        <xdr:cNvPr id="473" name="楕円 472"/>
        <xdr:cNvSpPr/>
      </xdr:nvSpPr>
      <xdr:spPr>
        <a:xfrm>
          <a:off x="9588500" y="185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60427</xdr:rowOff>
    </xdr:from>
    <xdr:to>
      <xdr:col>55</xdr:col>
      <xdr:colOff>0</xdr:colOff>
      <xdr:row>108</xdr:row>
      <xdr:rowOff>62103</xdr:rowOff>
    </xdr:to>
    <xdr:cxnSp macro="">
      <xdr:nvCxnSpPr>
        <xdr:cNvPr id="474" name="直線コネクタ 473"/>
        <xdr:cNvCxnSpPr/>
      </xdr:nvCxnSpPr>
      <xdr:spPr>
        <a:xfrm>
          <a:off x="9639300" y="18577027"/>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8483</xdr:rowOff>
    </xdr:from>
    <xdr:to>
      <xdr:col>46</xdr:col>
      <xdr:colOff>38100</xdr:colOff>
      <xdr:row>108</xdr:row>
      <xdr:rowOff>110083</xdr:rowOff>
    </xdr:to>
    <xdr:sp macro="" textlink="">
      <xdr:nvSpPr>
        <xdr:cNvPr id="475" name="楕円 474"/>
        <xdr:cNvSpPr/>
      </xdr:nvSpPr>
      <xdr:spPr>
        <a:xfrm>
          <a:off x="8699500" y="185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59283</xdr:rowOff>
    </xdr:from>
    <xdr:to>
      <xdr:col>50</xdr:col>
      <xdr:colOff>114300</xdr:colOff>
      <xdr:row>108</xdr:row>
      <xdr:rowOff>60427</xdr:rowOff>
    </xdr:to>
    <xdr:cxnSp macro="">
      <xdr:nvCxnSpPr>
        <xdr:cNvPr id="476" name="直線コネクタ 475"/>
        <xdr:cNvCxnSpPr/>
      </xdr:nvCxnSpPr>
      <xdr:spPr>
        <a:xfrm>
          <a:off x="8750300" y="1857588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6948</xdr:rowOff>
    </xdr:from>
    <xdr:to>
      <xdr:col>41</xdr:col>
      <xdr:colOff>101600</xdr:colOff>
      <xdr:row>108</xdr:row>
      <xdr:rowOff>108548</xdr:rowOff>
    </xdr:to>
    <xdr:sp macro="" textlink="">
      <xdr:nvSpPr>
        <xdr:cNvPr id="477" name="楕円 476"/>
        <xdr:cNvSpPr/>
      </xdr:nvSpPr>
      <xdr:spPr>
        <a:xfrm>
          <a:off x="7810500" y="185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57748</xdr:rowOff>
    </xdr:from>
    <xdr:to>
      <xdr:col>45</xdr:col>
      <xdr:colOff>177800</xdr:colOff>
      <xdr:row>108</xdr:row>
      <xdr:rowOff>59283</xdr:rowOff>
    </xdr:to>
    <xdr:cxnSp macro="">
      <xdr:nvCxnSpPr>
        <xdr:cNvPr id="478" name="直線コネクタ 477"/>
        <xdr:cNvCxnSpPr/>
      </xdr:nvCxnSpPr>
      <xdr:spPr>
        <a:xfrm>
          <a:off x="7861300" y="18574348"/>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5925</xdr:rowOff>
    </xdr:from>
    <xdr:to>
      <xdr:col>36</xdr:col>
      <xdr:colOff>165100</xdr:colOff>
      <xdr:row>108</xdr:row>
      <xdr:rowOff>107525</xdr:rowOff>
    </xdr:to>
    <xdr:sp macro="" textlink="">
      <xdr:nvSpPr>
        <xdr:cNvPr id="479" name="楕円 478"/>
        <xdr:cNvSpPr/>
      </xdr:nvSpPr>
      <xdr:spPr>
        <a:xfrm>
          <a:off x="6921500" y="185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56725</xdr:rowOff>
    </xdr:from>
    <xdr:to>
      <xdr:col>41</xdr:col>
      <xdr:colOff>50800</xdr:colOff>
      <xdr:row>108</xdr:row>
      <xdr:rowOff>57748</xdr:rowOff>
    </xdr:to>
    <xdr:cxnSp macro="">
      <xdr:nvCxnSpPr>
        <xdr:cNvPr id="480" name="直線コネクタ 479"/>
        <xdr:cNvCxnSpPr/>
      </xdr:nvCxnSpPr>
      <xdr:spPr>
        <a:xfrm>
          <a:off x="6972300" y="18573325"/>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1" name="n_1aveValue【港湾・漁港】&#10;一人当たり有形固定資産（償却資産）額"/>
        <xdr:cNvSpPr txBox="1"/>
      </xdr:nvSpPr>
      <xdr:spPr>
        <a:xfrm>
          <a:off x="9359411" y="179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2" name="n_2aveValue【港湾・漁港】&#10;一人当たり有形固定資産（償却資産）額"/>
        <xdr:cNvSpPr txBox="1"/>
      </xdr:nvSpPr>
      <xdr:spPr>
        <a:xfrm>
          <a:off x="8483111" y="179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152432</xdr:rowOff>
    </xdr:from>
    <xdr:ext cx="534377" cy="259045"/>
    <xdr:sp macro="" textlink="">
      <xdr:nvSpPr>
        <xdr:cNvPr id="483" name="n_3aveValue【港湾・漁港】&#10;一人当たり有形固定資産（償却資産）額"/>
        <xdr:cNvSpPr txBox="1"/>
      </xdr:nvSpPr>
      <xdr:spPr>
        <a:xfrm>
          <a:off x="7594111" y="179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156852</xdr:rowOff>
    </xdr:from>
    <xdr:ext cx="534377" cy="259045"/>
    <xdr:sp macro="" textlink="">
      <xdr:nvSpPr>
        <xdr:cNvPr id="484" name="n_4aveValue【港湾・漁港】&#10;一人当たり有形固定資産（償却資産）額"/>
        <xdr:cNvSpPr txBox="1"/>
      </xdr:nvSpPr>
      <xdr:spPr>
        <a:xfrm>
          <a:off x="6705111" y="174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102354</xdr:rowOff>
    </xdr:from>
    <xdr:ext cx="534377" cy="259045"/>
    <xdr:sp macro="" textlink="">
      <xdr:nvSpPr>
        <xdr:cNvPr id="485" name="n_1mainValue【港湾・漁港】&#10;一人当たり有形固定資産（償却資産）額"/>
        <xdr:cNvSpPr txBox="1"/>
      </xdr:nvSpPr>
      <xdr:spPr>
        <a:xfrm>
          <a:off x="9359411" y="186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101210</xdr:rowOff>
    </xdr:from>
    <xdr:ext cx="534377" cy="259045"/>
    <xdr:sp macro="" textlink="">
      <xdr:nvSpPr>
        <xdr:cNvPr id="486" name="n_2mainValue【港湾・漁港】&#10;一人当たり有形固定資産（償却資産）額"/>
        <xdr:cNvSpPr txBox="1"/>
      </xdr:nvSpPr>
      <xdr:spPr>
        <a:xfrm>
          <a:off x="8483111" y="186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99675</xdr:rowOff>
    </xdr:from>
    <xdr:ext cx="534377" cy="259045"/>
    <xdr:sp macro="" textlink="">
      <xdr:nvSpPr>
        <xdr:cNvPr id="487" name="n_3mainValue【港湾・漁港】&#10;一人当たり有形固定資産（償却資産）額"/>
        <xdr:cNvSpPr txBox="1"/>
      </xdr:nvSpPr>
      <xdr:spPr>
        <a:xfrm>
          <a:off x="7594111" y="186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98652</xdr:rowOff>
    </xdr:from>
    <xdr:ext cx="534377" cy="259045"/>
    <xdr:sp macro="" textlink="">
      <xdr:nvSpPr>
        <xdr:cNvPr id="488" name="n_4mainValue【港湾・漁港】&#10;一人当たり有形固定資産（償却資産）額"/>
        <xdr:cNvSpPr txBox="1"/>
      </xdr:nvSpPr>
      <xdr:spPr>
        <a:xfrm>
          <a:off x="6705111" y="18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3" name="直線コネクタ 512"/>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4"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5" name="直線コネクタ 514"/>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16"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17" name="直線コネクタ 516"/>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518" name="【認定こども園・幼稚園・保育所】&#10;有形固定資産減価償却率平均値テキスト"/>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19" name="フローチャート: 判断 518"/>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0" name="フローチャート: 判断 51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1" name="フローチャート: 判断 520"/>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22" name="フローチャート: 判断 521"/>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23" name="フローチャート: 判断 522"/>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529" name="楕円 528"/>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530" name="【認定こども園・幼稚園・保育所】&#10;有形固定資産減価償却率該当値テキスト"/>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531" name="楕円 530"/>
        <xdr:cNvSpPr/>
      </xdr:nvSpPr>
      <xdr:spPr>
        <a:xfrm>
          <a:off x="15430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131445</xdr:rowOff>
    </xdr:from>
    <xdr:to>
      <xdr:col>85</xdr:col>
      <xdr:colOff>127000</xdr:colOff>
      <xdr:row>36</xdr:row>
      <xdr:rowOff>3810</xdr:rowOff>
    </xdr:to>
    <xdr:cxnSp macro="">
      <xdr:nvCxnSpPr>
        <xdr:cNvPr id="532" name="直線コネクタ 531"/>
        <xdr:cNvCxnSpPr/>
      </xdr:nvCxnSpPr>
      <xdr:spPr>
        <a:xfrm>
          <a:off x="15481300" y="61321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533" name="楕円 532"/>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131445</xdr:rowOff>
    </xdr:to>
    <xdr:cxnSp macro="">
      <xdr:nvCxnSpPr>
        <xdr:cNvPr id="534" name="直線コネクタ 533"/>
        <xdr:cNvCxnSpPr/>
      </xdr:nvCxnSpPr>
      <xdr:spPr>
        <a:xfrm>
          <a:off x="14592300" y="6116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25400</xdr:rowOff>
    </xdr:from>
    <xdr:to>
      <xdr:col>72</xdr:col>
      <xdr:colOff>38100</xdr:colOff>
      <xdr:row>35</xdr:row>
      <xdr:rowOff>127000</xdr:rowOff>
    </xdr:to>
    <xdr:sp macro="" textlink="">
      <xdr:nvSpPr>
        <xdr:cNvPr id="535" name="楕円 534"/>
        <xdr:cNvSpPr/>
      </xdr:nvSpPr>
      <xdr:spPr>
        <a:xfrm>
          <a:off x="13652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35</xdr:row>
      <xdr:rowOff>116205</xdr:rowOff>
    </xdr:to>
    <xdr:cxnSp macro="">
      <xdr:nvCxnSpPr>
        <xdr:cNvPr id="536" name="直線コネクタ 535"/>
        <xdr:cNvCxnSpPr/>
      </xdr:nvCxnSpPr>
      <xdr:spPr>
        <a:xfrm>
          <a:off x="13703300" y="6076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537" name="楕円 536"/>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76200</xdr:rowOff>
    </xdr:to>
    <xdr:cxnSp macro="">
      <xdr:nvCxnSpPr>
        <xdr:cNvPr id="538" name="直線コネクタ 537"/>
        <xdr:cNvCxnSpPr/>
      </xdr:nvCxnSpPr>
      <xdr:spPr>
        <a:xfrm>
          <a:off x="12814300" y="6031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539"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40"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1"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542" name="n_4aveValue【認定こども園・幼稚園・保育所】&#10;有形固定資産減価償却率"/>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543" name="n_1mainValue【認定こども園・幼稚園・保育所】&#10;有形固定資産減価償却率"/>
        <xdr:cNvSpPr txBox="1"/>
      </xdr:nvSpPr>
      <xdr:spPr>
        <a:xfrm>
          <a:off x="15266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544" name="n_2mainValue【認定こども園・幼稚園・保育所】&#10;有形固定資産減価償却率"/>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143527</xdr:rowOff>
    </xdr:from>
    <xdr:ext cx="405111" cy="259045"/>
    <xdr:sp macro="" textlink="">
      <xdr:nvSpPr>
        <xdr:cNvPr id="545" name="n_3mainValue【認定こども園・幼稚園・保育所】&#10;有形固定資産減価償却率"/>
        <xdr:cNvSpPr txBox="1"/>
      </xdr:nvSpPr>
      <xdr:spPr>
        <a:xfrm>
          <a:off x="13500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46" name="n_4mainValue【認定こども園・幼稚園・保育所】&#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0" name="直線コネクタ 569"/>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3"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4" name="直線コネクタ 573"/>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5"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8" name="フローチャート: 判断 577"/>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162560</xdr:rowOff>
    </xdr:from>
    <xdr:to>
      <xdr:col>102</xdr:col>
      <xdr:colOff>165100</xdr:colOff>
      <xdr:row>37</xdr:row>
      <xdr:rowOff>92710</xdr:rowOff>
    </xdr:to>
    <xdr:sp macro="" textlink="">
      <xdr:nvSpPr>
        <xdr:cNvPr id="579" name="フローチャート: 判断 578"/>
        <xdr:cNvSpPr/>
      </xdr:nvSpPr>
      <xdr:spPr>
        <a:xfrm>
          <a:off x="19494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93980</xdr:rowOff>
    </xdr:from>
    <xdr:to>
      <xdr:col>98</xdr:col>
      <xdr:colOff>38100</xdr:colOff>
      <xdr:row>37</xdr:row>
      <xdr:rowOff>24130</xdr:rowOff>
    </xdr:to>
    <xdr:sp macro="" textlink="">
      <xdr:nvSpPr>
        <xdr:cNvPr id="580" name="フローチャート: 判断 579"/>
        <xdr:cNvSpPr/>
      </xdr:nvSpPr>
      <xdr:spPr>
        <a:xfrm>
          <a:off x="18605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63500</xdr:rowOff>
    </xdr:from>
    <xdr:to>
      <xdr:col>116</xdr:col>
      <xdr:colOff>114300</xdr:colOff>
      <xdr:row>36</xdr:row>
      <xdr:rowOff>165100</xdr:rowOff>
    </xdr:to>
    <xdr:sp macro="" textlink="">
      <xdr:nvSpPr>
        <xdr:cNvPr id="586" name="楕円 585"/>
        <xdr:cNvSpPr/>
      </xdr:nvSpPr>
      <xdr:spPr>
        <a:xfrm>
          <a:off x="22110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86377</xdr:rowOff>
    </xdr:from>
    <xdr:ext cx="469744" cy="259045"/>
    <xdr:sp macro="" textlink="">
      <xdr:nvSpPr>
        <xdr:cNvPr id="587" name="【認定こども園・幼稚園・保育所】&#10;一人当たり面積該当値テキスト"/>
        <xdr:cNvSpPr txBox="1"/>
      </xdr:nvSpPr>
      <xdr:spPr>
        <a:xfrm>
          <a:off x="221996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588" name="楕円 587"/>
        <xdr:cNvSpPr/>
      </xdr:nvSpPr>
      <xdr:spPr>
        <a:xfrm>
          <a:off x="2127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114300</xdr:rowOff>
    </xdr:to>
    <xdr:cxnSp macro="">
      <xdr:nvCxnSpPr>
        <xdr:cNvPr id="589" name="直線コネクタ 588"/>
        <xdr:cNvCxnSpPr/>
      </xdr:nvCxnSpPr>
      <xdr:spPr>
        <a:xfrm>
          <a:off x="21323300" y="6271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40640</xdr:rowOff>
    </xdr:from>
    <xdr:to>
      <xdr:col>107</xdr:col>
      <xdr:colOff>101600</xdr:colOff>
      <xdr:row>36</xdr:row>
      <xdr:rowOff>142240</xdr:rowOff>
    </xdr:to>
    <xdr:sp macro="" textlink="">
      <xdr:nvSpPr>
        <xdr:cNvPr id="590" name="楕円 589"/>
        <xdr:cNvSpPr/>
      </xdr:nvSpPr>
      <xdr:spPr>
        <a:xfrm>
          <a:off x="2038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91440</xdr:rowOff>
    </xdr:from>
    <xdr:to>
      <xdr:col>111</xdr:col>
      <xdr:colOff>177800</xdr:colOff>
      <xdr:row>36</xdr:row>
      <xdr:rowOff>99060</xdr:rowOff>
    </xdr:to>
    <xdr:cxnSp macro="">
      <xdr:nvCxnSpPr>
        <xdr:cNvPr id="591" name="直線コネクタ 590"/>
        <xdr:cNvCxnSpPr/>
      </xdr:nvCxnSpPr>
      <xdr:spPr>
        <a:xfrm>
          <a:off x="20434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55880</xdr:rowOff>
    </xdr:from>
    <xdr:to>
      <xdr:col>102</xdr:col>
      <xdr:colOff>165100</xdr:colOff>
      <xdr:row>36</xdr:row>
      <xdr:rowOff>157480</xdr:rowOff>
    </xdr:to>
    <xdr:sp macro="" textlink="">
      <xdr:nvSpPr>
        <xdr:cNvPr id="592" name="楕円 591"/>
        <xdr:cNvSpPr/>
      </xdr:nvSpPr>
      <xdr:spPr>
        <a:xfrm>
          <a:off x="19494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91440</xdr:rowOff>
    </xdr:from>
    <xdr:to>
      <xdr:col>107</xdr:col>
      <xdr:colOff>50800</xdr:colOff>
      <xdr:row>36</xdr:row>
      <xdr:rowOff>106680</xdr:rowOff>
    </xdr:to>
    <xdr:cxnSp macro="">
      <xdr:nvCxnSpPr>
        <xdr:cNvPr id="593" name="直線コネクタ 592"/>
        <xdr:cNvCxnSpPr/>
      </xdr:nvCxnSpPr>
      <xdr:spPr>
        <a:xfrm flipV="1">
          <a:off x="19545300" y="6263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48260</xdr:rowOff>
    </xdr:from>
    <xdr:to>
      <xdr:col>98</xdr:col>
      <xdr:colOff>38100</xdr:colOff>
      <xdr:row>36</xdr:row>
      <xdr:rowOff>149860</xdr:rowOff>
    </xdr:to>
    <xdr:sp macro="" textlink="">
      <xdr:nvSpPr>
        <xdr:cNvPr id="594" name="楕円 593"/>
        <xdr:cNvSpPr/>
      </xdr:nvSpPr>
      <xdr:spPr>
        <a:xfrm>
          <a:off x="18605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99060</xdr:rowOff>
    </xdr:from>
    <xdr:to>
      <xdr:col>102</xdr:col>
      <xdr:colOff>114300</xdr:colOff>
      <xdr:row>36</xdr:row>
      <xdr:rowOff>106680</xdr:rowOff>
    </xdr:to>
    <xdr:cxnSp macro="">
      <xdr:nvCxnSpPr>
        <xdr:cNvPr id="595" name="直線コネクタ 594"/>
        <xdr:cNvCxnSpPr/>
      </xdr:nvCxnSpPr>
      <xdr:spPr>
        <a:xfrm>
          <a:off x="18656300" y="6271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596" name="n_1aveValue【認定こども園・幼稚園・保育所】&#10;一人当たり面積"/>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597" name="n_2ave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83837</xdr:rowOff>
    </xdr:from>
    <xdr:ext cx="469744" cy="259045"/>
    <xdr:sp macro="" textlink="">
      <xdr:nvSpPr>
        <xdr:cNvPr id="598" name="n_3aveValue【認定こども園・幼稚園・保育所】&#10;一人当たり面積"/>
        <xdr:cNvSpPr txBox="1"/>
      </xdr:nvSpPr>
      <xdr:spPr>
        <a:xfrm>
          <a:off x="19310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15257</xdr:rowOff>
    </xdr:from>
    <xdr:ext cx="469744" cy="259045"/>
    <xdr:sp macro="" textlink="">
      <xdr:nvSpPr>
        <xdr:cNvPr id="599" name="n_4aveValue【認定こども園・幼稚園・保育所】&#10;一人当たり面積"/>
        <xdr:cNvSpPr txBox="1"/>
      </xdr:nvSpPr>
      <xdr:spPr>
        <a:xfrm>
          <a:off x="18421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600" name="n_1mainValue【認定こども園・幼稚園・保育所】&#10;一人当たり面積"/>
        <xdr:cNvSpPr txBox="1"/>
      </xdr:nvSpPr>
      <xdr:spPr>
        <a:xfrm>
          <a:off x="21075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158767</xdr:rowOff>
    </xdr:from>
    <xdr:ext cx="469744" cy="259045"/>
    <xdr:sp macro="" textlink="">
      <xdr:nvSpPr>
        <xdr:cNvPr id="601" name="n_2mainValue【認定こども園・幼稚園・保育所】&#10;一人当たり面積"/>
        <xdr:cNvSpPr txBox="1"/>
      </xdr:nvSpPr>
      <xdr:spPr>
        <a:xfrm>
          <a:off x="20199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2557</xdr:rowOff>
    </xdr:from>
    <xdr:ext cx="469744" cy="259045"/>
    <xdr:sp macro="" textlink="">
      <xdr:nvSpPr>
        <xdr:cNvPr id="602" name="n_3mainValue【認定こども園・幼稚園・保育所】&#10;一人当たり面積"/>
        <xdr:cNvSpPr txBox="1"/>
      </xdr:nvSpPr>
      <xdr:spPr>
        <a:xfrm>
          <a:off x="193104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166387</xdr:rowOff>
    </xdr:from>
    <xdr:ext cx="469744" cy="259045"/>
    <xdr:sp macro="" textlink="">
      <xdr:nvSpPr>
        <xdr:cNvPr id="603" name="n_4mainValue【認定こども園・幼稚園・保育所】&#10;一人当たり面積"/>
        <xdr:cNvSpPr txBox="1"/>
      </xdr:nvSpPr>
      <xdr:spPr>
        <a:xfrm>
          <a:off x="18421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2" name="直線コネクタ 631"/>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3"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4" name="直線コネクタ 633"/>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5"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36" name="直線コネクタ 635"/>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637" name="【学校施設】&#10;有形固定資産減価償却率平均値テキスト"/>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38" name="フローチャート: 判断 637"/>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39" name="フローチャート: 判断 638"/>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0" name="フローチャート: 判断 639"/>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137795</xdr:rowOff>
    </xdr:from>
    <xdr:to>
      <xdr:col>72</xdr:col>
      <xdr:colOff>38100</xdr:colOff>
      <xdr:row>61</xdr:row>
      <xdr:rowOff>67945</xdr:rowOff>
    </xdr:to>
    <xdr:sp macro="" textlink="">
      <xdr:nvSpPr>
        <xdr:cNvPr id="641" name="フローチャート: 判断 640"/>
        <xdr:cNvSpPr/>
      </xdr:nvSpPr>
      <xdr:spPr>
        <a:xfrm>
          <a:off x="13652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100647</xdr:rowOff>
    </xdr:from>
    <xdr:to>
      <xdr:col>67</xdr:col>
      <xdr:colOff>101600</xdr:colOff>
      <xdr:row>61</xdr:row>
      <xdr:rowOff>30797</xdr:rowOff>
    </xdr:to>
    <xdr:sp macro="" textlink="">
      <xdr:nvSpPr>
        <xdr:cNvPr id="642" name="フローチャート: 判断 641"/>
        <xdr:cNvSpPr/>
      </xdr:nvSpPr>
      <xdr:spPr>
        <a:xfrm>
          <a:off x="12763500" y="1038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8" name="楕円 647"/>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9" name="【学校施設】&#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50" name="楕円 649"/>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102870</xdr:rowOff>
    </xdr:to>
    <xdr:cxnSp macro="">
      <xdr:nvCxnSpPr>
        <xdr:cNvPr id="651" name="直線コネクタ 650"/>
        <xdr:cNvCxnSpPr/>
      </xdr:nvCxnSpPr>
      <xdr:spPr>
        <a:xfrm>
          <a:off x="15481300" y="105041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106363</xdr:rowOff>
    </xdr:from>
    <xdr:to>
      <xdr:col>76</xdr:col>
      <xdr:colOff>165100</xdr:colOff>
      <xdr:row>61</xdr:row>
      <xdr:rowOff>36513</xdr:rowOff>
    </xdr:to>
    <xdr:sp macro="" textlink="">
      <xdr:nvSpPr>
        <xdr:cNvPr id="652" name="楕円 651"/>
        <xdr:cNvSpPr/>
      </xdr:nvSpPr>
      <xdr:spPr>
        <a:xfrm>
          <a:off x="14541500" y="103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157163</xdr:rowOff>
    </xdr:from>
    <xdr:to>
      <xdr:col>81</xdr:col>
      <xdr:colOff>50800</xdr:colOff>
      <xdr:row>61</xdr:row>
      <xdr:rowOff>45720</xdr:rowOff>
    </xdr:to>
    <xdr:cxnSp macro="">
      <xdr:nvCxnSpPr>
        <xdr:cNvPr id="653" name="直線コネクタ 652"/>
        <xdr:cNvCxnSpPr/>
      </xdr:nvCxnSpPr>
      <xdr:spPr>
        <a:xfrm>
          <a:off x="14592300" y="1044416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43497</xdr:rowOff>
    </xdr:from>
    <xdr:to>
      <xdr:col>72</xdr:col>
      <xdr:colOff>38100</xdr:colOff>
      <xdr:row>60</xdr:row>
      <xdr:rowOff>145097</xdr:rowOff>
    </xdr:to>
    <xdr:sp macro="" textlink="">
      <xdr:nvSpPr>
        <xdr:cNvPr id="654" name="楕円 653"/>
        <xdr:cNvSpPr/>
      </xdr:nvSpPr>
      <xdr:spPr>
        <a:xfrm>
          <a:off x="13652500" y="10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94297</xdr:rowOff>
    </xdr:from>
    <xdr:to>
      <xdr:col>76</xdr:col>
      <xdr:colOff>114300</xdr:colOff>
      <xdr:row>60</xdr:row>
      <xdr:rowOff>157163</xdr:rowOff>
    </xdr:to>
    <xdr:cxnSp macro="">
      <xdr:nvCxnSpPr>
        <xdr:cNvPr id="655" name="直線コネクタ 654"/>
        <xdr:cNvCxnSpPr/>
      </xdr:nvCxnSpPr>
      <xdr:spPr>
        <a:xfrm>
          <a:off x="13703300" y="1038129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56" name="楕円 655"/>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94297</xdr:rowOff>
    </xdr:to>
    <xdr:cxnSp macro="">
      <xdr:nvCxnSpPr>
        <xdr:cNvPr id="657" name="直線コネクタ 656"/>
        <xdr:cNvCxnSpPr/>
      </xdr:nvCxnSpPr>
      <xdr:spPr>
        <a:xfrm>
          <a:off x="12814300" y="1032129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658" name="n_1aveValue【学校施設】&#10;有形固定資産減価償却率"/>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659" name="n_2aveValue【学校施設】&#10;有形固定資産減価償却率"/>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59072</xdr:rowOff>
    </xdr:from>
    <xdr:ext cx="405111" cy="259045"/>
    <xdr:sp macro="" textlink="">
      <xdr:nvSpPr>
        <xdr:cNvPr id="660" name="n_3aveValue【学校施設】&#10;有形固定資産減価償却率"/>
        <xdr:cNvSpPr txBox="1"/>
      </xdr:nvSpPr>
      <xdr:spPr>
        <a:xfrm>
          <a:off x="13500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21924</xdr:rowOff>
    </xdr:from>
    <xdr:ext cx="405111" cy="259045"/>
    <xdr:sp macro="" textlink="">
      <xdr:nvSpPr>
        <xdr:cNvPr id="661" name="n_4aveValue【学校施設】&#10;有形固定資産減価償却率"/>
        <xdr:cNvSpPr txBox="1"/>
      </xdr:nvSpPr>
      <xdr:spPr>
        <a:xfrm>
          <a:off x="12611744" y="1048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62"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27640</xdr:rowOff>
    </xdr:from>
    <xdr:ext cx="405111" cy="259045"/>
    <xdr:sp macro="" textlink="">
      <xdr:nvSpPr>
        <xdr:cNvPr id="663" name="n_2mainValue【学校施設】&#10;有形固定資産減価償却率"/>
        <xdr:cNvSpPr txBox="1"/>
      </xdr:nvSpPr>
      <xdr:spPr>
        <a:xfrm>
          <a:off x="14389744" y="1048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161624</xdr:rowOff>
    </xdr:from>
    <xdr:ext cx="405111" cy="259045"/>
    <xdr:sp macro="" textlink="">
      <xdr:nvSpPr>
        <xdr:cNvPr id="664" name="n_3mainValue【学校施設】&#10;有形固定資産減価償却率"/>
        <xdr:cNvSpPr txBox="1"/>
      </xdr:nvSpPr>
      <xdr:spPr>
        <a:xfrm>
          <a:off x="13500744" y="1010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5" name="n_4main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2" name="直線コネクタ 691"/>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3"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5"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6" name="直線コネクタ 695"/>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697"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98" name="フローチャート: 判断 697"/>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99" name="フローチャート: 判断 698"/>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0" name="フローチャート: 判断 699"/>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7438</xdr:rowOff>
    </xdr:from>
    <xdr:to>
      <xdr:col>102</xdr:col>
      <xdr:colOff>165100</xdr:colOff>
      <xdr:row>59</xdr:row>
      <xdr:rowOff>109038</xdr:rowOff>
    </xdr:to>
    <xdr:sp macro="" textlink="">
      <xdr:nvSpPr>
        <xdr:cNvPr id="701" name="フローチャート: 判断 700"/>
        <xdr:cNvSpPr/>
      </xdr:nvSpPr>
      <xdr:spPr>
        <a:xfrm>
          <a:off x="19494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17235</xdr:rowOff>
    </xdr:from>
    <xdr:to>
      <xdr:col>98</xdr:col>
      <xdr:colOff>38100</xdr:colOff>
      <xdr:row>59</xdr:row>
      <xdr:rowOff>118835</xdr:rowOff>
    </xdr:to>
    <xdr:sp macro="" textlink="">
      <xdr:nvSpPr>
        <xdr:cNvPr id="702" name="フローチャート: 判断 701"/>
        <xdr:cNvSpPr/>
      </xdr:nvSpPr>
      <xdr:spPr>
        <a:xfrm>
          <a:off x="18605500" y="1013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54247</xdr:rowOff>
    </xdr:from>
    <xdr:to>
      <xdr:col>116</xdr:col>
      <xdr:colOff>114300</xdr:colOff>
      <xdr:row>61</xdr:row>
      <xdr:rowOff>155847</xdr:rowOff>
    </xdr:to>
    <xdr:sp macro="" textlink="">
      <xdr:nvSpPr>
        <xdr:cNvPr id="708" name="楕円 707"/>
        <xdr:cNvSpPr/>
      </xdr:nvSpPr>
      <xdr:spPr>
        <a:xfrm>
          <a:off x="22110700" y="105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32674</xdr:rowOff>
    </xdr:from>
    <xdr:ext cx="469744" cy="259045"/>
    <xdr:sp macro="" textlink="">
      <xdr:nvSpPr>
        <xdr:cNvPr id="709" name="【学校施設】&#10;一人当たり面積該当値テキスト"/>
        <xdr:cNvSpPr txBox="1"/>
      </xdr:nvSpPr>
      <xdr:spPr>
        <a:xfrm>
          <a:off x="22199600" y="1049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41184</xdr:rowOff>
    </xdr:from>
    <xdr:to>
      <xdr:col>112</xdr:col>
      <xdr:colOff>38100</xdr:colOff>
      <xdr:row>61</xdr:row>
      <xdr:rowOff>142784</xdr:rowOff>
    </xdr:to>
    <xdr:sp macro="" textlink="">
      <xdr:nvSpPr>
        <xdr:cNvPr id="710" name="楕円 709"/>
        <xdr:cNvSpPr/>
      </xdr:nvSpPr>
      <xdr:spPr>
        <a:xfrm>
          <a:off x="21272500" y="104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91984</xdr:rowOff>
    </xdr:from>
    <xdr:to>
      <xdr:col>116</xdr:col>
      <xdr:colOff>63500</xdr:colOff>
      <xdr:row>61</xdr:row>
      <xdr:rowOff>105047</xdr:rowOff>
    </xdr:to>
    <xdr:cxnSp macro="">
      <xdr:nvCxnSpPr>
        <xdr:cNvPr id="711" name="直線コネクタ 710"/>
        <xdr:cNvCxnSpPr/>
      </xdr:nvCxnSpPr>
      <xdr:spPr>
        <a:xfrm>
          <a:off x="21323300" y="105504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31387</xdr:rowOff>
    </xdr:from>
    <xdr:to>
      <xdr:col>107</xdr:col>
      <xdr:colOff>101600</xdr:colOff>
      <xdr:row>61</xdr:row>
      <xdr:rowOff>132987</xdr:rowOff>
    </xdr:to>
    <xdr:sp macro="" textlink="">
      <xdr:nvSpPr>
        <xdr:cNvPr id="712" name="楕円 711"/>
        <xdr:cNvSpPr/>
      </xdr:nvSpPr>
      <xdr:spPr>
        <a:xfrm>
          <a:off x="20383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82187</xdr:rowOff>
    </xdr:from>
    <xdr:to>
      <xdr:col>111</xdr:col>
      <xdr:colOff>177800</xdr:colOff>
      <xdr:row>61</xdr:row>
      <xdr:rowOff>91984</xdr:rowOff>
    </xdr:to>
    <xdr:cxnSp macro="">
      <xdr:nvCxnSpPr>
        <xdr:cNvPr id="713" name="直線コネクタ 712"/>
        <xdr:cNvCxnSpPr/>
      </xdr:nvCxnSpPr>
      <xdr:spPr>
        <a:xfrm>
          <a:off x="20434300" y="105406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18324</xdr:rowOff>
    </xdr:from>
    <xdr:to>
      <xdr:col>102</xdr:col>
      <xdr:colOff>165100</xdr:colOff>
      <xdr:row>61</xdr:row>
      <xdr:rowOff>119924</xdr:rowOff>
    </xdr:to>
    <xdr:sp macro="" textlink="">
      <xdr:nvSpPr>
        <xdr:cNvPr id="714" name="楕円 713"/>
        <xdr:cNvSpPr/>
      </xdr:nvSpPr>
      <xdr:spPr>
        <a:xfrm>
          <a:off x="19494500" y="104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69124</xdr:rowOff>
    </xdr:from>
    <xdr:to>
      <xdr:col>107</xdr:col>
      <xdr:colOff>50800</xdr:colOff>
      <xdr:row>61</xdr:row>
      <xdr:rowOff>82187</xdr:rowOff>
    </xdr:to>
    <xdr:cxnSp macro="">
      <xdr:nvCxnSpPr>
        <xdr:cNvPr id="715" name="直線コネクタ 714"/>
        <xdr:cNvCxnSpPr/>
      </xdr:nvCxnSpPr>
      <xdr:spPr>
        <a:xfrm>
          <a:off x="19545300" y="105275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10704</xdr:rowOff>
    </xdr:from>
    <xdr:to>
      <xdr:col>98</xdr:col>
      <xdr:colOff>38100</xdr:colOff>
      <xdr:row>61</xdr:row>
      <xdr:rowOff>112304</xdr:rowOff>
    </xdr:to>
    <xdr:sp macro="" textlink="">
      <xdr:nvSpPr>
        <xdr:cNvPr id="716" name="楕円 715"/>
        <xdr:cNvSpPr/>
      </xdr:nvSpPr>
      <xdr:spPr>
        <a:xfrm>
          <a:off x="186055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61504</xdr:rowOff>
    </xdr:from>
    <xdr:to>
      <xdr:col>102</xdr:col>
      <xdr:colOff>114300</xdr:colOff>
      <xdr:row>61</xdr:row>
      <xdr:rowOff>69124</xdr:rowOff>
    </xdr:to>
    <xdr:cxnSp macro="">
      <xdr:nvCxnSpPr>
        <xdr:cNvPr id="717" name="直線コネクタ 716"/>
        <xdr:cNvCxnSpPr/>
      </xdr:nvCxnSpPr>
      <xdr:spPr>
        <a:xfrm>
          <a:off x="18656300" y="1051995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718"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719"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125565</xdr:rowOff>
    </xdr:from>
    <xdr:ext cx="469744" cy="259045"/>
    <xdr:sp macro="" textlink="">
      <xdr:nvSpPr>
        <xdr:cNvPr id="720" name="n_3aveValue【学校施設】&#10;一人当たり面積"/>
        <xdr:cNvSpPr txBox="1"/>
      </xdr:nvSpPr>
      <xdr:spPr>
        <a:xfrm>
          <a:off x="193104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135362</xdr:rowOff>
    </xdr:from>
    <xdr:ext cx="469744" cy="259045"/>
    <xdr:sp macro="" textlink="">
      <xdr:nvSpPr>
        <xdr:cNvPr id="721" name="n_4aveValue【学校施設】&#10;一人当たり面積"/>
        <xdr:cNvSpPr txBox="1"/>
      </xdr:nvSpPr>
      <xdr:spPr>
        <a:xfrm>
          <a:off x="18421427" y="99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133911</xdr:rowOff>
    </xdr:from>
    <xdr:ext cx="469744" cy="259045"/>
    <xdr:sp macro="" textlink="">
      <xdr:nvSpPr>
        <xdr:cNvPr id="722" name="n_1mainValue【学校施設】&#10;一人当たり面積"/>
        <xdr:cNvSpPr txBox="1"/>
      </xdr:nvSpPr>
      <xdr:spPr>
        <a:xfrm>
          <a:off x="21075727" y="105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124114</xdr:rowOff>
    </xdr:from>
    <xdr:ext cx="469744" cy="259045"/>
    <xdr:sp macro="" textlink="">
      <xdr:nvSpPr>
        <xdr:cNvPr id="723" name="n_2mainValue【学校施設】&#10;一人当たり面積"/>
        <xdr:cNvSpPr txBox="1"/>
      </xdr:nvSpPr>
      <xdr:spPr>
        <a:xfrm>
          <a:off x="201994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111051</xdr:rowOff>
    </xdr:from>
    <xdr:ext cx="469744" cy="259045"/>
    <xdr:sp macro="" textlink="">
      <xdr:nvSpPr>
        <xdr:cNvPr id="724" name="n_3mainValue【学校施設】&#10;一人当たり面積"/>
        <xdr:cNvSpPr txBox="1"/>
      </xdr:nvSpPr>
      <xdr:spPr>
        <a:xfrm>
          <a:off x="19310427" y="105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103431</xdr:rowOff>
    </xdr:from>
    <xdr:ext cx="469744" cy="259045"/>
    <xdr:sp macro="" textlink="">
      <xdr:nvSpPr>
        <xdr:cNvPr id="725" name="n_4mainValue【学校施設】&#10;一人当たり面積"/>
        <xdr:cNvSpPr txBox="1"/>
      </xdr:nvSpPr>
      <xdr:spPr>
        <a:xfrm>
          <a:off x="18421427" y="105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くの類型において、有形固定資産減価償却率は類似団体平均を下回っている。前年度と比較すると、既存の施設の老朽化が進んだことにより、全体的に微増となっている。市有建築物については、草津市市有建築物中長期保全計画、道路・橋りょうについては、舗装修繕計画、橋梁長寿命化計画などの個別施設計画を定め、計画的な予防保全や修繕を行うことで、公共施設等の長寿命化と工事費の平準化を図っている。今後も引き続き、適切な維持管理や長寿命化工事により、ライフサイクルコストの縮減を図ってい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今後も草津市公共施設等総合管理計画の基本方針に基づき、公共施設等の更新・統廃合・長寿命化などを計画的に行うことにより、財政負担を軽減・平準化するとともに、公共施設等の最適な配置を実現すること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125004</xdr:rowOff>
    </xdr:from>
    <xdr:to>
      <xdr:col>20</xdr:col>
      <xdr:colOff>38100</xdr:colOff>
      <xdr:row>38</xdr:row>
      <xdr:rowOff>55155</xdr:rowOff>
    </xdr:to>
    <xdr:sp macro="" textlink="">
      <xdr:nvSpPr>
        <xdr:cNvPr id="76" name="楕円 75"/>
        <xdr:cNvSpPr/>
      </xdr:nvSpPr>
      <xdr:spPr>
        <a:xfrm>
          <a:off x="3746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xdr:rowOff>
    </xdr:from>
    <xdr:to>
      <xdr:col>24</xdr:col>
      <xdr:colOff>63500</xdr:colOff>
      <xdr:row>38</xdr:row>
      <xdr:rowOff>27215</xdr:rowOff>
    </xdr:to>
    <xdr:cxnSp macro="">
      <xdr:nvCxnSpPr>
        <xdr:cNvPr id="77" name="直線コネクタ 76"/>
        <xdr:cNvCxnSpPr/>
      </xdr:nvCxnSpPr>
      <xdr:spPr>
        <a:xfrm>
          <a:off x="3797300" y="65194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102144</xdr:rowOff>
    </xdr:from>
    <xdr:to>
      <xdr:col>15</xdr:col>
      <xdr:colOff>101600</xdr:colOff>
      <xdr:row>38</xdr:row>
      <xdr:rowOff>32294</xdr:rowOff>
    </xdr:to>
    <xdr:sp macro="" textlink="">
      <xdr:nvSpPr>
        <xdr:cNvPr id="78" name="楕円 77"/>
        <xdr:cNvSpPr/>
      </xdr:nvSpPr>
      <xdr:spPr>
        <a:xfrm>
          <a:off x="2857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152944</xdr:rowOff>
    </xdr:from>
    <xdr:to>
      <xdr:col>19</xdr:col>
      <xdr:colOff>177800</xdr:colOff>
      <xdr:row>38</xdr:row>
      <xdr:rowOff>4354</xdr:rowOff>
    </xdr:to>
    <xdr:cxnSp macro="">
      <xdr:nvCxnSpPr>
        <xdr:cNvPr id="79" name="直線コネクタ 78"/>
        <xdr:cNvCxnSpPr/>
      </xdr:nvCxnSpPr>
      <xdr:spPr>
        <a:xfrm>
          <a:off x="2908300" y="64965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80917</xdr:rowOff>
    </xdr:from>
    <xdr:to>
      <xdr:col>10</xdr:col>
      <xdr:colOff>165100</xdr:colOff>
      <xdr:row>38</xdr:row>
      <xdr:rowOff>11068</xdr:rowOff>
    </xdr:to>
    <xdr:sp macro="" textlink="">
      <xdr:nvSpPr>
        <xdr:cNvPr id="80" name="楕円 79"/>
        <xdr:cNvSpPr/>
      </xdr:nvSpPr>
      <xdr:spPr>
        <a:xfrm>
          <a:off x="1968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131717</xdr:rowOff>
    </xdr:from>
    <xdr:to>
      <xdr:col>15</xdr:col>
      <xdr:colOff>50800</xdr:colOff>
      <xdr:row>37</xdr:row>
      <xdr:rowOff>152944</xdr:rowOff>
    </xdr:to>
    <xdr:cxnSp macro="">
      <xdr:nvCxnSpPr>
        <xdr:cNvPr id="81" name="直線コネクタ 80"/>
        <xdr:cNvCxnSpPr/>
      </xdr:nvCxnSpPr>
      <xdr:spPr>
        <a:xfrm>
          <a:off x="2019300" y="64753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58057</xdr:rowOff>
    </xdr:from>
    <xdr:to>
      <xdr:col>6</xdr:col>
      <xdr:colOff>38100</xdr:colOff>
      <xdr:row>37</xdr:row>
      <xdr:rowOff>159657</xdr:rowOff>
    </xdr:to>
    <xdr:sp macro="" textlink="">
      <xdr:nvSpPr>
        <xdr:cNvPr id="82" name="楕円 81"/>
        <xdr:cNvSpPr/>
      </xdr:nvSpPr>
      <xdr:spPr>
        <a:xfrm>
          <a:off x="1079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108857</xdr:rowOff>
    </xdr:from>
    <xdr:to>
      <xdr:col>10</xdr:col>
      <xdr:colOff>114300</xdr:colOff>
      <xdr:row>37</xdr:row>
      <xdr:rowOff>131717</xdr:rowOff>
    </xdr:to>
    <xdr:cxnSp macro="">
      <xdr:nvCxnSpPr>
        <xdr:cNvPr id="83" name="直線コネクタ 82"/>
        <xdr:cNvCxnSpPr/>
      </xdr:nvCxnSpPr>
      <xdr:spPr>
        <a:xfrm>
          <a:off x="1130300" y="64525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46281</xdr:rowOff>
    </xdr:from>
    <xdr:ext cx="405111" cy="259045"/>
    <xdr:sp macro="" textlink="">
      <xdr:nvSpPr>
        <xdr:cNvPr id="88" name="n_1mainValue【図書館】&#10;有形固定資産減価償却率"/>
        <xdr:cNvSpPr txBox="1"/>
      </xdr:nvSpPr>
      <xdr:spPr>
        <a:xfrm>
          <a:off x="3582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23421</xdr:rowOff>
    </xdr:from>
    <xdr:ext cx="405111" cy="259045"/>
    <xdr:sp macro="" textlink="">
      <xdr:nvSpPr>
        <xdr:cNvPr id="89" name="n_2mainValue【図書館】&#10;有形固定資産減価償却率"/>
        <xdr:cNvSpPr txBox="1"/>
      </xdr:nvSpPr>
      <xdr:spPr>
        <a:xfrm>
          <a:off x="2705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2194</xdr:rowOff>
    </xdr:from>
    <xdr:ext cx="405111" cy="259045"/>
    <xdr:sp macro="" textlink="">
      <xdr:nvSpPr>
        <xdr:cNvPr id="90" name="n_3mainValue【図書館】&#10;有形固定資産減価償却率"/>
        <xdr:cNvSpPr txBox="1"/>
      </xdr:nvSpPr>
      <xdr:spPr>
        <a:xfrm>
          <a:off x="1816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91" name="n_4mainValue【図書館】&#10;有形固定資産減価償却率"/>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7" name="フローチャート: 判断 126"/>
        <xdr:cNvSpPr/>
      </xdr:nvSpPr>
      <xdr:spPr>
        <a:xfrm>
          <a:off x="6921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79828</xdr:rowOff>
    </xdr:from>
    <xdr:to>
      <xdr:col>41</xdr:col>
      <xdr:colOff>101600</xdr:colOff>
      <xdr:row>41</xdr:row>
      <xdr:rowOff>9978</xdr:rowOff>
    </xdr:to>
    <xdr:sp macro="" textlink="">
      <xdr:nvSpPr>
        <xdr:cNvPr id="139" name="楕円 138"/>
        <xdr:cNvSpPr/>
      </xdr:nvSpPr>
      <xdr:spPr>
        <a:xfrm>
          <a:off x="7810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141515</xdr:rowOff>
    </xdr:to>
    <xdr:cxnSp macro="">
      <xdr:nvCxnSpPr>
        <xdr:cNvPr id="140" name="直線コネクタ 139"/>
        <xdr:cNvCxnSpPr/>
      </xdr:nvCxnSpPr>
      <xdr:spPr>
        <a:xfrm>
          <a:off x="7861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79828</xdr:rowOff>
    </xdr:from>
    <xdr:to>
      <xdr:col>36</xdr:col>
      <xdr:colOff>165100</xdr:colOff>
      <xdr:row>41</xdr:row>
      <xdr:rowOff>9978</xdr:rowOff>
    </xdr:to>
    <xdr:sp macro="" textlink="">
      <xdr:nvSpPr>
        <xdr:cNvPr id="141" name="楕円 140"/>
        <xdr:cNvSpPr/>
      </xdr:nvSpPr>
      <xdr:spPr>
        <a:xfrm>
          <a:off x="6921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130628</xdr:rowOff>
    </xdr:from>
    <xdr:to>
      <xdr:col>41</xdr:col>
      <xdr:colOff>50800</xdr:colOff>
      <xdr:row>40</xdr:row>
      <xdr:rowOff>130628</xdr:rowOff>
    </xdr:to>
    <xdr:cxnSp macro="">
      <xdr:nvCxnSpPr>
        <xdr:cNvPr id="142" name="直線コネクタ 141"/>
        <xdr:cNvCxnSpPr/>
      </xdr:nvCxnSpPr>
      <xdr:spPr>
        <a:xfrm>
          <a:off x="6972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46" name="n_4aveValue【図書館】&#10;一人当たり面積"/>
        <xdr:cNvSpPr txBox="1"/>
      </xdr:nvSpPr>
      <xdr:spPr>
        <a:xfrm>
          <a:off x="6737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xdr:rowOff>
    </xdr:from>
    <xdr:ext cx="469744" cy="259045"/>
    <xdr:sp macro="" textlink="">
      <xdr:nvSpPr>
        <xdr:cNvPr id="149" name="n_3mainValue【図書館】&#10;一人当たり面積"/>
        <xdr:cNvSpPr txBox="1"/>
      </xdr:nvSpPr>
      <xdr:spPr>
        <a:xfrm>
          <a:off x="7626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xdr:rowOff>
    </xdr:from>
    <xdr:ext cx="469744" cy="259045"/>
    <xdr:sp macro="" textlink="">
      <xdr:nvSpPr>
        <xdr:cNvPr id="150" name="n_4mainValue【図書館】&#10;一人当たり面積"/>
        <xdr:cNvSpPr txBox="1"/>
      </xdr:nvSpPr>
      <xdr:spPr>
        <a:xfrm>
          <a:off x="6737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4" name="フローチャート: 判断 183"/>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5" name="フローチャート: 判断 184"/>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91" name="楕円 190"/>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134637</xdr:rowOff>
    </xdr:from>
    <xdr:ext cx="405111" cy="259045"/>
    <xdr:sp macro="" textlink="">
      <xdr:nvSpPr>
        <xdr:cNvPr id="192" name="【体育館・プール】&#10;有形固定資産減価償却率該当値テキスト"/>
        <xdr:cNvSpPr txBox="1"/>
      </xdr:nvSpPr>
      <xdr:spPr>
        <a:xfrm>
          <a:off x="4673600" y="1076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31115</xdr:rowOff>
    </xdr:from>
    <xdr:to>
      <xdr:col>20</xdr:col>
      <xdr:colOff>38100</xdr:colOff>
      <xdr:row>63</xdr:row>
      <xdr:rowOff>132715</xdr:rowOff>
    </xdr:to>
    <xdr:sp macro="" textlink="">
      <xdr:nvSpPr>
        <xdr:cNvPr id="193" name="楕円 192"/>
        <xdr:cNvSpPr/>
      </xdr:nvSpPr>
      <xdr:spPr>
        <a:xfrm>
          <a:off x="3746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81915</xdr:rowOff>
    </xdr:from>
    <xdr:to>
      <xdr:col>24</xdr:col>
      <xdr:colOff>63500</xdr:colOff>
      <xdr:row>63</xdr:row>
      <xdr:rowOff>99060</xdr:rowOff>
    </xdr:to>
    <xdr:cxnSp macro="">
      <xdr:nvCxnSpPr>
        <xdr:cNvPr id="194" name="直線コネクタ 193"/>
        <xdr:cNvCxnSpPr/>
      </xdr:nvCxnSpPr>
      <xdr:spPr>
        <a:xfrm>
          <a:off x="3797300" y="108832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19685</xdr:rowOff>
    </xdr:from>
    <xdr:to>
      <xdr:col>15</xdr:col>
      <xdr:colOff>101600</xdr:colOff>
      <xdr:row>63</xdr:row>
      <xdr:rowOff>121285</xdr:rowOff>
    </xdr:to>
    <xdr:sp macro="" textlink="">
      <xdr:nvSpPr>
        <xdr:cNvPr id="195" name="楕円 194"/>
        <xdr:cNvSpPr/>
      </xdr:nvSpPr>
      <xdr:spPr>
        <a:xfrm>
          <a:off x="2857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70485</xdr:rowOff>
    </xdr:from>
    <xdr:to>
      <xdr:col>19</xdr:col>
      <xdr:colOff>177800</xdr:colOff>
      <xdr:row>63</xdr:row>
      <xdr:rowOff>81915</xdr:rowOff>
    </xdr:to>
    <xdr:cxnSp macro="">
      <xdr:nvCxnSpPr>
        <xdr:cNvPr id="196" name="直線コネクタ 195"/>
        <xdr:cNvCxnSpPr/>
      </xdr:nvCxnSpPr>
      <xdr:spPr>
        <a:xfrm>
          <a:off x="2908300" y="1087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4445</xdr:rowOff>
    </xdr:from>
    <xdr:to>
      <xdr:col>10</xdr:col>
      <xdr:colOff>165100</xdr:colOff>
      <xdr:row>63</xdr:row>
      <xdr:rowOff>106045</xdr:rowOff>
    </xdr:to>
    <xdr:sp macro="" textlink="">
      <xdr:nvSpPr>
        <xdr:cNvPr id="197" name="楕円 196"/>
        <xdr:cNvSpPr/>
      </xdr:nvSpPr>
      <xdr:spPr>
        <a:xfrm>
          <a:off x="1968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55245</xdr:rowOff>
    </xdr:from>
    <xdr:to>
      <xdr:col>15</xdr:col>
      <xdr:colOff>50800</xdr:colOff>
      <xdr:row>63</xdr:row>
      <xdr:rowOff>70485</xdr:rowOff>
    </xdr:to>
    <xdr:cxnSp macro="">
      <xdr:nvCxnSpPr>
        <xdr:cNvPr id="198" name="直線コネクタ 197"/>
        <xdr:cNvCxnSpPr/>
      </xdr:nvCxnSpPr>
      <xdr:spPr>
        <a:xfrm>
          <a:off x="2019300" y="108565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156845</xdr:rowOff>
    </xdr:from>
    <xdr:to>
      <xdr:col>6</xdr:col>
      <xdr:colOff>38100</xdr:colOff>
      <xdr:row>63</xdr:row>
      <xdr:rowOff>86995</xdr:rowOff>
    </xdr:to>
    <xdr:sp macro="" textlink="">
      <xdr:nvSpPr>
        <xdr:cNvPr id="199" name="楕円 198"/>
        <xdr:cNvSpPr/>
      </xdr:nvSpPr>
      <xdr:spPr>
        <a:xfrm>
          <a:off x="107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36195</xdr:rowOff>
    </xdr:from>
    <xdr:to>
      <xdr:col>10</xdr:col>
      <xdr:colOff>114300</xdr:colOff>
      <xdr:row>63</xdr:row>
      <xdr:rowOff>55245</xdr:rowOff>
    </xdr:to>
    <xdr:cxnSp macro="">
      <xdr:nvCxnSpPr>
        <xdr:cNvPr id="200" name="直線コネクタ 199"/>
        <xdr:cNvCxnSpPr/>
      </xdr:nvCxnSpPr>
      <xdr:spPr>
        <a:xfrm>
          <a:off x="1130300" y="108375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3" name="n_3aveValue【体育館・プール】&#10;有形固定資産減価償却率"/>
        <xdr:cNvSpPr txBox="1"/>
      </xdr:nvSpPr>
      <xdr:spPr>
        <a:xfrm>
          <a:off x="1816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4" name="n_4aveValue【体育館・プー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123842</xdr:rowOff>
    </xdr:from>
    <xdr:ext cx="405111" cy="259045"/>
    <xdr:sp macro="" textlink="">
      <xdr:nvSpPr>
        <xdr:cNvPr id="205" name="n_1mainValue【体育館・プール】&#10;有形固定資産減価償却率"/>
        <xdr:cNvSpPr txBox="1"/>
      </xdr:nvSpPr>
      <xdr:spPr>
        <a:xfrm>
          <a:off x="35820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112412</xdr:rowOff>
    </xdr:from>
    <xdr:ext cx="405111" cy="259045"/>
    <xdr:sp macro="" textlink="">
      <xdr:nvSpPr>
        <xdr:cNvPr id="206" name="n_2mainValue【体育館・プール】&#10;有形固定資産減価償却率"/>
        <xdr:cNvSpPr txBox="1"/>
      </xdr:nvSpPr>
      <xdr:spPr>
        <a:xfrm>
          <a:off x="2705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97172</xdr:rowOff>
    </xdr:from>
    <xdr:ext cx="405111" cy="259045"/>
    <xdr:sp macro="" textlink="">
      <xdr:nvSpPr>
        <xdr:cNvPr id="207" name="n_3mainValue【体育館・プール】&#10;有形固定資産減価償却率"/>
        <xdr:cNvSpPr txBox="1"/>
      </xdr:nvSpPr>
      <xdr:spPr>
        <a:xfrm>
          <a:off x="1816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78122</xdr:rowOff>
    </xdr:from>
    <xdr:ext cx="405111" cy="259045"/>
    <xdr:sp macro="" textlink="">
      <xdr:nvSpPr>
        <xdr:cNvPr id="208" name="n_4mainValue【体育館・プール】&#10;有形固定資産減価償却率"/>
        <xdr:cNvSpPr txBox="1"/>
      </xdr:nvSpPr>
      <xdr:spPr>
        <a:xfrm>
          <a:off x="927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166370</xdr:rowOff>
    </xdr:from>
    <xdr:to>
      <xdr:col>41</xdr:col>
      <xdr:colOff>101600</xdr:colOff>
      <xdr:row>61</xdr:row>
      <xdr:rowOff>96520</xdr:rowOff>
    </xdr:to>
    <xdr:sp macro="" textlink="">
      <xdr:nvSpPr>
        <xdr:cNvPr id="241" name="フローチャート: 判断 240"/>
        <xdr:cNvSpPr/>
      </xdr:nvSpPr>
      <xdr:spPr>
        <a:xfrm>
          <a:off x="781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10160</xdr:rowOff>
    </xdr:from>
    <xdr:to>
      <xdr:col>36</xdr:col>
      <xdr:colOff>165100</xdr:colOff>
      <xdr:row>61</xdr:row>
      <xdr:rowOff>111760</xdr:rowOff>
    </xdr:to>
    <xdr:sp macro="" textlink="">
      <xdr:nvSpPr>
        <xdr:cNvPr id="242" name="フローチャート: 判断 241"/>
        <xdr:cNvSpPr/>
      </xdr:nvSpPr>
      <xdr:spPr>
        <a:xfrm>
          <a:off x="6921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8" name="楕円 247"/>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49"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50" name="楕円 249"/>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51" name="直線コネクタ 250"/>
        <xdr:cNvCxnSpPr/>
      </xdr:nvCxnSpPr>
      <xdr:spPr>
        <a:xfrm>
          <a:off x="9639300" y="1078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52" name="楕円 251"/>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156210</xdr:rowOff>
    </xdr:to>
    <xdr:cxnSp macro="">
      <xdr:nvCxnSpPr>
        <xdr:cNvPr id="253" name="直線コネクタ 252"/>
        <xdr:cNvCxnSpPr/>
      </xdr:nvCxnSpPr>
      <xdr:spPr>
        <a:xfrm>
          <a:off x="8750300" y="1078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4" name="楕円 253"/>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152400</xdr:rowOff>
    </xdr:from>
    <xdr:to>
      <xdr:col>45</xdr:col>
      <xdr:colOff>177800</xdr:colOff>
      <xdr:row>62</xdr:row>
      <xdr:rowOff>156210</xdr:rowOff>
    </xdr:to>
    <xdr:cxnSp macro="">
      <xdr:nvCxnSpPr>
        <xdr:cNvPr id="255" name="直線コネクタ 254"/>
        <xdr:cNvCxnSpPr/>
      </xdr:nvCxnSpPr>
      <xdr:spPr>
        <a:xfrm>
          <a:off x="7861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6" name="楕円 255"/>
        <xdr:cNvSpPr/>
      </xdr:nvSpPr>
      <xdr:spPr>
        <a:xfrm>
          <a:off x="692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152400</xdr:rowOff>
    </xdr:to>
    <xdr:cxnSp macro="">
      <xdr:nvCxnSpPr>
        <xdr:cNvPr id="257" name="直線コネクタ 256"/>
        <xdr:cNvCxnSpPr/>
      </xdr:nvCxnSpPr>
      <xdr:spPr>
        <a:xfrm>
          <a:off x="6972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60" name="n_3ave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128287</xdr:rowOff>
    </xdr:from>
    <xdr:ext cx="469744" cy="259045"/>
    <xdr:sp macro="" textlink="">
      <xdr:nvSpPr>
        <xdr:cNvPr id="261" name="n_4aveValue【体育館・プール】&#10;一人当たり面積"/>
        <xdr:cNvSpPr txBox="1"/>
      </xdr:nvSpPr>
      <xdr:spPr>
        <a:xfrm>
          <a:off x="6737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62"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63" name="n_2mainValue【体育館・プール】&#10;一人当たり面積"/>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4"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5" name="n_4mainValue【体育館・プール】&#10;一人当たり面積"/>
        <xdr:cNvSpPr txBox="1"/>
      </xdr:nvSpPr>
      <xdr:spPr>
        <a:xfrm>
          <a:off x="6737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7" name="フローチャート: 判断 296"/>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8" name="フローチャート: 判断 297"/>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304" name="楕円 303"/>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114316</xdr:rowOff>
    </xdr:from>
    <xdr:ext cx="405111" cy="259045"/>
    <xdr:sp macro="" textlink="">
      <xdr:nvSpPr>
        <xdr:cNvPr id="305" name="【福祉施設】&#10;有形固定資産減価償却率該当値テキスト"/>
        <xdr:cNvSpPr txBox="1"/>
      </xdr:nvSpPr>
      <xdr:spPr>
        <a:xfrm>
          <a:off x="4673600"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71882</xdr:rowOff>
    </xdr:from>
    <xdr:to>
      <xdr:col>20</xdr:col>
      <xdr:colOff>38100</xdr:colOff>
      <xdr:row>81</xdr:row>
      <xdr:rowOff>2032</xdr:rowOff>
    </xdr:to>
    <xdr:sp macro="" textlink="">
      <xdr:nvSpPr>
        <xdr:cNvPr id="306" name="楕円 305"/>
        <xdr:cNvSpPr/>
      </xdr:nvSpPr>
      <xdr:spPr>
        <a:xfrm>
          <a:off x="3746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122682</xdr:rowOff>
    </xdr:from>
    <xdr:to>
      <xdr:col>24</xdr:col>
      <xdr:colOff>63500</xdr:colOff>
      <xdr:row>81</xdr:row>
      <xdr:rowOff>15239</xdr:rowOff>
    </xdr:to>
    <xdr:cxnSp macro="">
      <xdr:nvCxnSpPr>
        <xdr:cNvPr id="307" name="直線コネクタ 306"/>
        <xdr:cNvCxnSpPr/>
      </xdr:nvCxnSpPr>
      <xdr:spPr>
        <a:xfrm>
          <a:off x="3797300" y="1383868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1015</xdr:rowOff>
    </xdr:from>
    <xdr:to>
      <xdr:col>15</xdr:col>
      <xdr:colOff>101600</xdr:colOff>
      <xdr:row>80</xdr:row>
      <xdr:rowOff>102615</xdr:rowOff>
    </xdr:to>
    <xdr:sp macro="" textlink="">
      <xdr:nvSpPr>
        <xdr:cNvPr id="308" name="楕円 307"/>
        <xdr:cNvSpPr/>
      </xdr:nvSpPr>
      <xdr:spPr>
        <a:xfrm>
          <a:off x="2857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122682</xdr:rowOff>
    </xdr:to>
    <xdr:cxnSp macro="">
      <xdr:nvCxnSpPr>
        <xdr:cNvPr id="309" name="直線コネクタ 308"/>
        <xdr:cNvCxnSpPr/>
      </xdr:nvCxnSpPr>
      <xdr:spPr>
        <a:xfrm>
          <a:off x="2908300" y="13767815"/>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113030</xdr:rowOff>
    </xdr:from>
    <xdr:to>
      <xdr:col>10</xdr:col>
      <xdr:colOff>165100</xdr:colOff>
      <xdr:row>80</xdr:row>
      <xdr:rowOff>43180</xdr:rowOff>
    </xdr:to>
    <xdr:sp macro="" textlink="">
      <xdr:nvSpPr>
        <xdr:cNvPr id="310" name="楕円 309"/>
        <xdr:cNvSpPr/>
      </xdr:nvSpPr>
      <xdr:spPr>
        <a:xfrm>
          <a:off x="196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163830</xdr:rowOff>
    </xdr:from>
    <xdr:to>
      <xdr:col>15</xdr:col>
      <xdr:colOff>50800</xdr:colOff>
      <xdr:row>80</xdr:row>
      <xdr:rowOff>51815</xdr:rowOff>
    </xdr:to>
    <xdr:cxnSp macro="">
      <xdr:nvCxnSpPr>
        <xdr:cNvPr id="311" name="直線コネクタ 310"/>
        <xdr:cNvCxnSpPr/>
      </xdr:nvCxnSpPr>
      <xdr:spPr>
        <a:xfrm>
          <a:off x="2019300" y="137083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49022</xdr:rowOff>
    </xdr:from>
    <xdr:to>
      <xdr:col>6</xdr:col>
      <xdr:colOff>38100</xdr:colOff>
      <xdr:row>79</xdr:row>
      <xdr:rowOff>150622</xdr:rowOff>
    </xdr:to>
    <xdr:sp macro="" textlink="">
      <xdr:nvSpPr>
        <xdr:cNvPr id="312" name="楕円 311"/>
        <xdr:cNvSpPr/>
      </xdr:nvSpPr>
      <xdr:spPr>
        <a:xfrm>
          <a:off x="1079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99822</xdr:rowOff>
    </xdr:from>
    <xdr:to>
      <xdr:col>10</xdr:col>
      <xdr:colOff>114300</xdr:colOff>
      <xdr:row>79</xdr:row>
      <xdr:rowOff>163830</xdr:rowOff>
    </xdr:to>
    <xdr:cxnSp macro="">
      <xdr:nvCxnSpPr>
        <xdr:cNvPr id="313" name="直線コネクタ 312"/>
        <xdr:cNvCxnSpPr/>
      </xdr:nvCxnSpPr>
      <xdr:spPr>
        <a:xfrm>
          <a:off x="1130300" y="13644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6"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7" name="n_4aveValue【福祉施設】&#10;有形固定資産減価償却率"/>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18559</xdr:rowOff>
    </xdr:from>
    <xdr:ext cx="405111" cy="259045"/>
    <xdr:sp macro="" textlink="">
      <xdr:nvSpPr>
        <xdr:cNvPr id="318" name="n_1mainValue【福祉施設】&#10;有形固定資産減価償却率"/>
        <xdr:cNvSpPr txBox="1"/>
      </xdr:nvSpPr>
      <xdr:spPr>
        <a:xfrm>
          <a:off x="35820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319" name="n_2mainValue【福祉施設】&#10;有形固定資産減価償却率"/>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320" name="n_3mainValue【福祉施設】&#10;有形固定資産減価償却率"/>
        <xdr:cNvSpPr txBox="1"/>
      </xdr:nvSpPr>
      <xdr:spPr>
        <a:xfrm>
          <a:off x="1816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21" name="n_4mainValue【福祉施設】&#10;有形固定資産減価償却率"/>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93436</xdr:rowOff>
    </xdr:from>
    <xdr:to>
      <xdr:col>41</xdr:col>
      <xdr:colOff>101600</xdr:colOff>
      <xdr:row>82</xdr:row>
      <xdr:rowOff>23586</xdr:rowOff>
    </xdr:to>
    <xdr:sp macro="" textlink="">
      <xdr:nvSpPr>
        <xdr:cNvPr id="356" name="フローチャート: 判断 355"/>
        <xdr:cNvSpPr/>
      </xdr:nvSpPr>
      <xdr:spPr>
        <a:xfrm>
          <a:off x="781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9071</xdr:rowOff>
    </xdr:from>
    <xdr:to>
      <xdr:col>36</xdr:col>
      <xdr:colOff>165100</xdr:colOff>
      <xdr:row>82</xdr:row>
      <xdr:rowOff>110671</xdr:rowOff>
    </xdr:to>
    <xdr:sp macro="" textlink="">
      <xdr:nvSpPr>
        <xdr:cNvPr id="357" name="フローチャート: 判断 356"/>
        <xdr:cNvSpPr/>
      </xdr:nvSpPr>
      <xdr:spPr>
        <a:xfrm>
          <a:off x="6921500" y="140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66221</xdr:rowOff>
    </xdr:from>
    <xdr:to>
      <xdr:col>55</xdr:col>
      <xdr:colOff>50800</xdr:colOff>
      <xdr:row>79</xdr:row>
      <xdr:rowOff>167821</xdr:rowOff>
    </xdr:to>
    <xdr:sp macro="" textlink="">
      <xdr:nvSpPr>
        <xdr:cNvPr id="363" name="楕円 362"/>
        <xdr:cNvSpPr/>
      </xdr:nvSpPr>
      <xdr:spPr>
        <a:xfrm>
          <a:off x="10426700" y="136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89098</xdr:rowOff>
    </xdr:from>
    <xdr:ext cx="469744" cy="259045"/>
    <xdr:sp macro="" textlink="">
      <xdr:nvSpPr>
        <xdr:cNvPr id="364" name="【福祉施設】&#10;一人当たり面積該当値テキスト"/>
        <xdr:cNvSpPr txBox="1"/>
      </xdr:nvSpPr>
      <xdr:spPr>
        <a:xfrm>
          <a:off x="10515600"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55336</xdr:rowOff>
    </xdr:from>
    <xdr:to>
      <xdr:col>50</xdr:col>
      <xdr:colOff>165100</xdr:colOff>
      <xdr:row>79</xdr:row>
      <xdr:rowOff>156936</xdr:rowOff>
    </xdr:to>
    <xdr:sp macro="" textlink="">
      <xdr:nvSpPr>
        <xdr:cNvPr id="365" name="楕円 364"/>
        <xdr:cNvSpPr/>
      </xdr:nvSpPr>
      <xdr:spPr>
        <a:xfrm>
          <a:off x="95885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106136</xdr:rowOff>
    </xdr:from>
    <xdr:to>
      <xdr:col>55</xdr:col>
      <xdr:colOff>0</xdr:colOff>
      <xdr:row>79</xdr:row>
      <xdr:rowOff>117021</xdr:rowOff>
    </xdr:to>
    <xdr:cxnSp macro="">
      <xdr:nvCxnSpPr>
        <xdr:cNvPr id="366" name="直線コネクタ 365"/>
        <xdr:cNvCxnSpPr/>
      </xdr:nvCxnSpPr>
      <xdr:spPr>
        <a:xfrm>
          <a:off x="9639300" y="136506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33564</xdr:rowOff>
    </xdr:from>
    <xdr:to>
      <xdr:col>46</xdr:col>
      <xdr:colOff>38100</xdr:colOff>
      <xdr:row>79</xdr:row>
      <xdr:rowOff>135164</xdr:rowOff>
    </xdr:to>
    <xdr:sp macro="" textlink="">
      <xdr:nvSpPr>
        <xdr:cNvPr id="367" name="楕円 366"/>
        <xdr:cNvSpPr/>
      </xdr:nvSpPr>
      <xdr:spPr>
        <a:xfrm>
          <a:off x="8699500" y="135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84364</xdr:rowOff>
    </xdr:from>
    <xdr:to>
      <xdr:col>50</xdr:col>
      <xdr:colOff>114300</xdr:colOff>
      <xdr:row>79</xdr:row>
      <xdr:rowOff>106136</xdr:rowOff>
    </xdr:to>
    <xdr:cxnSp macro="">
      <xdr:nvCxnSpPr>
        <xdr:cNvPr id="368" name="直線コネクタ 367"/>
        <xdr:cNvCxnSpPr/>
      </xdr:nvCxnSpPr>
      <xdr:spPr>
        <a:xfrm>
          <a:off x="8750300" y="136289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33564</xdr:rowOff>
    </xdr:from>
    <xdr:to>
      <xdr:col>41</xdr:col>
      <xdr:colOff>101600</xdr:colOff>
      <xdr:row>79</xdr:row>
      <xdr:rowOff>135164</xdr:rowOff>
    </xdr:to>
    <xdr:sp macro="" textlink="">
      <xdr:nvSpPr>
        <xdr:cNvPr id="369" name="楕円 368"/>
        <xdr:cNvSpPr/>
      </xdr:nvSpPr>
      <xdr:spPr>
        <a:xfrm>
          <a:off x="7810500" y="135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84364</xdr:rowOff>
    </xdr:from>
    <xdr:to>
      <xdr:col>45</xdr:col>
      <xdr:colOff>177800</xdr:colOff>
      <xdr:row>79</xdr:row>
      <xdr:rowOff>84364</xdr:rowOff>
    </xdr:to>
    <xdr:cxnSp macro="">
      <xdr:nvCxnSpPr>
        <xdr:cNvPr id="370" name="直線コネクタ 369"/>
        <xdr:cNvCxnSpPr/>
      </xdr:nvCxnSpPr>
      <xdr:spPr>
        <a:xfrm>
          <a:off x="7861300" y="13628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22679</xdr:rowOff>
    </xdr:from>
    <xdr:to>
      <xdr:col>36</xdr:col>
      <xdr:colOff>165100</xdr:colOff>
      <xdr:row>79</xdr:row>
      <xdr:rowOff>124279</xdr:rowOff>
    </xdr:to>
    <xdr:sp macro="" textlink="">
      <xdr:nvSpPr>
        <xdr:cNvPr id="371" name="楕円 370"/>
        <xdr:cNvSpPr/>
      </xdr:nvSpPr>
      <xdr:spPr>
        <a:xfrm>
          <a:off x="6921500" y="135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73479</xdr:rowOff>
    </xdr:from>
    <xdr:to>
      <xdr:col>41</xdr:col>
      <xdr:colOff>50800</xdr:colOff>
      <xdr:row>79</xdr:row>
      <xdr:rowOff>84364</xdr:rowOff>
    </xdr:to>
    <xdr:cxnSp macro="">
      <xdr:nvCxnSpPr>
        <xdr:cNvPr id="372" name="直線コネクタ 371"/>
        <xdr:cNvCxnSpPr/>
      </xdr:nvCxnSpPr>
      <xdr:spPr>
        <a:xfrm>
          <a:off x="6972300" y="13618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14713</xdr:rowOff>
    </xdr:from>
    <xdr:ext cx="469744" cy="259045"/>
    <xdr:sp macro="" textlink="">
      <xdr:nvSpPr>
        <xdr:cNvPr id="375" name="n_3aveValue【福祉施設】&#10;一人当たり面積"/>
        <xdr:cNvSpPr txBox="1"/>
      </xdr:nvSpPr>
      <xdr:spPr>
        <a:xfrm>
          <a:off x="76264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101798</xdr:rowOff>
    </xdr:from>
    <xdr:ext cx="469744" cy="259045"/>
    <xdr:sp macro="" textlink="">
      <xdr:nvSpPr>
        <xdr:cNvPr id="376" name="n_4aveValue【福祉施設】&#10;一人当たり面積"/>
        <xdr:cNvSpPr txBox="1"/>
      </xdr:nvSpPr>
      <xdr:spPr>
        <a:xfrm>
          <a:off x="6737427" y="141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2013</xdr:rowOff>
    </xdr:from>
    <xdr:ext cx="469744" cy="259045"/>
    <xdr:sp macro="" textlink="">
      <xdr:nvSpPr>
        <xdr:cNvPr id="377" name="n_1mainValue【福祉施設】&#10;一人当たり面積"/>
        <xdr:cNvSpPr txBox="1"/>
      </xdr:nvSpPr>
      <xdr:spPr>
        <a:xfrm>
          <a:off x="939172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151691</xdr:rowOff>
    </xdr:from>
    <xdr:ext cx="469744" cy="259045"/>
    <xdr:sp macro="" textlink="">
      <xdr:nvSpPr>
        <xdr:cNvPr id="378" name="n_2mainValue【福祉施設】&#10;一人当たり面積"/>
        <xdr:cNvSpPr txBox="1"/>
      </xdr:nvSpPr>
      <xdr:spPr>
        <a:xfrm>
          <a:off x="8515427" y="1335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151691</xdr:rowOff>
    </xdr:from>
    <xdr:ext cx="469744" cy="259045"/>
    <xdr:sp macro="" textlink="">
      <xdr:nvSpPr>
        <xdr:cNvPr id="379" name="n_3mainValue【福祉施設】&#10;一人当たり面積"/>
        <xdr:cNvSpPr txBox="1"/>
      </xdr:nvSpPr>
      <xdr:spPr>
        <a:xfrm>
          <a:off x="7626427" y="1335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140806</xdr:rowOff>
    </xdr:from>
    <xdr:ext cx="469744" cy="259045"/>
    <xdr:sp macro="" textlink="">
      <xdr:nvSpPr>
        <xdr:cNvPr id="380" name="n_4mainValue【福祉施設】&#10;一人当たり面積"/>
        <xdr:cNvSpPr txBox="1"/>
      </xdr:nvSpPr>
      <xdr:spPr>
        <a:xfrm>
          <a:off x="6737427" y="133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4" name="フローチャート: 判断 413"/>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15" name="フローチャート: 判断 414"/>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421" name="楕円 420"/>
        <xdr:cNvSpPr/>
      </xdr:nvSpPr>
      <xdr:spPr>
        <a:xfrm>
          <a:off x="4584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422" name="【市民会館】&#10;有形固定資産減価償却率該当値テキスト"/>
        <xdr:cNvSpPr txBox="1"/>
      </xdr:nvSpPr>
      <xdr:spPr>
        <a:xfrm>
          <a:off x="4673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25400</xdr:rowOff>
    </xdr:from>
    <xdr:to>
      <xdr:col>20</xdr:col>
      <xdr:colOff>38100</xdr:colOff>
      <xdr:row>102</xdr:row>
      <xdr:rowOff>127000</xdr:rowOff>
    </xdr:to>
    <xdr:sp macro="" textlink="">
      <xdr:nvSpPr>
        <xdr:cNvPr id="423" name="楕円 422"/>
        <xdr:cNvSpPr/>
      </xdr:nvSpPr>
      <xdr:spPr>
        <a:xfrm>
          <a:off x="3746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76200</xdr:rowOff>
    </xdr:from>
    <xdr:to>
      <xdr:col>24</xdr:col>
      <xdr:colOff>63500</xdr:colOff>
      <xdr:row>102</xdr:row>
      <xdr:rowOff>121920</xdr:rowOff>
    </xdr:to>
    <xdr:cxnSp macro="">
      <xdr:nvCxnSpPr>
        <xdr:cNvPr id="424" name="直線コネクタ 423"/>
        <xdr:cNvCxnSpPr/>
      </xdr:nvCxnSpPr>
      <xdr:spPr>
        <a:xfrm>
          <a:off x="3797300" y="1756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425" name="楕円 424"/>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150495</xdr:rowOff>
    </xdr:from>
    <xdr:to>
      <xdr:col>19</xdr:col>
      <xdr:colOff>177800</xdr:colOff>
      <xdr:row>102</xdr:row>
      <xdr:rowOff>76200</xdr:rowOff>
    </xdr:to>
    <xdr:cxnSp macro="">
      <xdr:nvCxnSpPr>
        <xdr:cNvPr id="426" name="直線コネクタ 425"/>
        <xdr:cNvCxnSpPr/>
      </xdr:nvCxnSpPr>
      <xdr:spPr>
        <a:xfrm>
          <a:off x="2908300" y="174669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427" name="楕円 426"/>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101</xdr:row>
      <xdr:rowOff>150495</xdr:rowOff>
    </xdr:to>
    <xdr:cxnSp macro="">
      <xdr:nvCxnSpPr>
        <xdr:cNvPr id="428" name="直線コネクタ 427"/>
        <xdr:cNvCxnSpPr/>
      </xdr:nvCxnSpPr>
      <xdr:spPr>
        <a:xfrm>
          <a:off x="2019300" y="17466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151130</xdr:rowOff>
    </xdr:from>
    <xdr:to>
      <xdr:col>6</xdr:col>
      <xdr:colOff>38100</xdr:colOff>
      <xdr:row>102</xdr:row>
      <xdr:rowOff>81280</xdr:rowOff>
    </xdr:to>
    <xdr:sp macro="" textlink="">
      <xdr:nvSpPr>
        <xdr:cNvPr id="429" name="楕円 428"/>
        <xdr:cNvSpPr/>
      </xdr:nvSpPr>
      <xdr:spPr>
        <a:xfrm>
          <a:off x="107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150495</xdr:rowOff>
    </xdr:from>
    <xdr:to>
      <xdr:col>10</xdr:col>
      <xdr:colOff>114300</xdr:colOff>
      <xdr:row>102</xdr:row>
      <xdr:rowOff>30480</xdr:rowOff>
    </xdr:to>
    <xdr:cxnSp macro="">
      <xdr:nvCxnSpPr>
        <xdr:cNvPr id="430" name="直線コネクタ 429"/>
        <xdr:cNvCxnSpPr/>
      </xdr:nvCxnSpPr>
      <xdr:spPr>
        <a:xfrm flipV="1">
          <a:off x="1130300" y="17466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33" name="n_3aveValue【市民会館】&#10;有形固定資産減価償却率"/>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434" name="n_4aveValue【市民会館】&#10;有形固定資産減価償却率"/>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143527</xdr:rowOff>
    </xdr:from>
    <xdr:ext cx="405111" cy="259045"/>
    <xdr:sp macro="" textlink="">
      <xdr:nvSpPr>
        <xdr:cNvPr id="435" name="n_1mainValue【市民会館】&#10;有形固定資産減価償却率"/>
        <xdr:cNvSpPr txBox="1"/>
      </xdr:nvSpPr>
      <xdr:spPr>
        <a:xfrm>
          <a:off x="3582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436" name="n_2mainValue【市民会館】&#10;有形固定資産減価償却率"/>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437" name="n_3mainValue【市民会館】&#10;有形固定資産減価償却率"/>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97807</xdr:rowOff>
    </xdr:from>
    <xdr:ext cx="405111" cy="259045"/>
    <xdr:sp macro="" textlink="">
      <xdr:nvSpPr>
        <xdr:cNvPr id="438" name="n_4mainValue【市民会館】&#10;有形固定資産減価償却率"/>
        <xdr:cNvSpPr txBox="1"/>
      </xdr:nvSpPr>
      <xdr:spPr>
        <a:xfrm>
          <a:off x="927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144272</xdr:rowOff>
    </xdr:from>
    <xdr:to>
      <xdr:col>41</xdr:col>
      <xdr:colOff>101600</xdr:colOff>
      <xdr:row>105</xdr:row>
      <xdr:rowOff>74422</xdr:rowOff>
    </xdr:to>
    <xdr:sp macro="" textlink="">
      <xdr:nvSpPr>
        <xdr:cNvPr id="469" name="フローチャート: 判断 468"/>
        <xdr:cNvSpPr/>
      </xdr:nvSpPr>
      <xdr:spPr>
        <a:xfrm>
          <a:off x="7810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135128</xdr:rowOff>
    </xdr:from>
    <xdr:to>
      <xdr:col>36</xdr:col>
      <xdr:colOff>165100</xdr:colOff>
      <xdr:row>105</xdr:row>
      <xdr:rowOff>65278</xdr:rowOff>
    </xdr:to>
    <xdr:sp macro="" textlink="">
      <xdr:nvSpPr>
        <xdr:cNvPr id="470" name="フローチャート: 判断 469"/>
        <xdr:cNvSpPr/>
      </xdr:nvSpPr>
      <xdr:spPr>
        <a:xfrm>
          <a:off x="692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476" name="楕円 475"/>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161562</xdr:rowOff>
    </xdr:from>
    <xdr:ext cx="469744" cy="259045"/>
    <xdr:sp macro="" textlink="">
      <xdr:nvSpPr>
        <xdr:cNvPr id="477" name="【市民会館】&#10;一人当たり面積該当値テキスト"/>
        <xdr:cNvSpPr txBox="1"/>
      </xdr:nvSpPr>
      <xdr:spPr>
        <a:xfrm>
          <a:off x="10515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7113</xdr:rowOff>
    </xdr:from>
    <xdr:to>
      <xdr:col>50</xdr:col>
      <xdr:colOff>165100</xdr:colOff>
      <xdr:row>106</xdr:row>
      <xdr:rowOff>108713</xdr:rowOff>
    </xdr:to>
    <xdr:sp macro="" textlink="">
      <xdr:nvSpPr>
        <xdr:cNvPr id="478" name="楕円 477"/>
        <xdr:cNvSpPr/>
      </xdr:nvSpPr>
      <xdr:spPr>
        <a:xfrm>
          <a:off x="9588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106</xdr:row>
      <xdr:rowOff>62485</xdr:rowOff>
    </xdr:to>
    <xdr:cxnSp macro="">
      <xdr:nvCxnSpPr>
        <xdr:cNvPr id="479" name="直線コネクタ 478"/>
        <xdr:cNvCxnSpPr/>
      </xdr:nvCxnSpPr>
      <xdr:spPr>
        <a:xfrm>
          <a:off x="9639300" y="1823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480" name="楕円 479"/>
        <xdr:cNvSpPr/>
      </xdr:nvSpPr>
      <xdr:spPr>
        <a:xfrm>
          <a:off x="8699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57913</xdr:rowOff>
    </xdr:from>
    <xdr:to>
      <xdr:col>50</xdr:col>
      <xdr:colOff>114300</xdr:colOff>
      <xdr:row>106</xdr:row>
      <xdr:rowOff>57913</xdr:rowOff>
    </xdr:to>
    <xdr:cxnSp macro="">
      <xdr:nvCxnSpPr>
        <xdr:cNvPr id="481" name="直線コネクタ 480"/>
        <xdr:cNvCxnSpPr/>
      </xdr:nvCxnSpPr>
      <xdr:spPr>
        <a:xfrm>
          <a:off x="8750300" y="1823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2" name="楕円 481"/>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53339</xdr:rowOff>
    </xdr:from>
    <xdr:to>
      <xdr:col>45</xdr:col>
      <xdr:colOff>177800</xdr:colOff>
      <xdr:row>106</xdr:row>
      <xdr:rowOff>57913</xdr:rowOff>
    </xdr:to>
    <xdr:cxnSp macro="">
      <xdr:nvCxnSpPr>
        <xdr:cNvPr id="483" name="直線コネクタ 482"/>
        <xdr:cNvCxnSpPr/>
      </xdr:nvCxnSpPr>
      <xdr:spPr>
        <a:xfrm>
          <a:off x="7861300" y="1822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20828</xdr:rowOff>
    </xdr:from>
    <xdr:to>
      <xdr:col>36</xdr:col>
      <xdr:colOff>165100</xdr:colOff>
      <xdr:row>106</xdr:row>
      <xdr:rowOff>122428</xdr:rowOff>
    </xdr:to>
    <xdr:sp macro="" textlink="">
      <xdr:nvSpPr>
        <xdr:cNvPr id="484" name="楕円 483"/>
        <xdr:cNvSpPr/>
      </xdr:nvSpPr>
      <xdr:spPr>
        <a:xfrm>
          <a:off x="6921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71628</xdr:rowOff>
    </xdr:to>
    <xdr:cxnSp macro="">
      <xdr:nvCxnSpPr>
        <xdr:cNvPr id="485" name="直線コネクタ 484"/>
        <xdr:cNvCxnSpPr/>
      </xdr:nvCxnSpPr>
      <xdr:spPr>
        <a:xfrm flipV="1">
          <a:off x="6972300" y="182270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90949</xdr:rowOff>
    </xdr:from>
    <xdr:ext cx="469744" cy="259045"/>
    <xdr:sp macro="" textlink="">
      <xdr:nvSpPr>
        <xdr:cNvPr id="488" name="n_3aveValue【市民会館】&#10;一人当たり面積"/>
        <xdr:cNvSpPr txBox="1"/>
      </xdr:nvSpPr>
      <xdr:spPr>
        <a:xfrm>
          <a:off x="7626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81805</xdr:rowOff>
    </xdr:from>
    <xdr:ext cx="469744" cy="259045"/>
    <xdr:sp macro="" textlink="">
      <xdr:nvSpPr>
        <xdr:cNvPr id="489" name="n_4aveValue【市民会館】&#10;一人当たり面積"/>
        <xdr:cNvSpPr txBox="1"/>
      </xdr:nvSpPr>
      <xdr:spPr>
        <a:xfrm>
          <a:off x="67374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99840</xdr:rowOff>
    </xdr:from>
    <xdr:ext cx="469744" cy="259045"/>
    <xdr:sp macro="" textlink="">
      <xdr:nvSpPr>
        <xdr:cNvPr id="490" name="n_1mainValue【市民会館】&#10;一人当たり面積"/>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99840</xdr:rowOff>
    </xdr:from>
    <xdr:ext cx="469744" cy="259045"/>
    <xdr:sp macro="" textlink="">
      <xdr:nvSpPr>
        <xdr:cNvPr id="491" name="n_2mainValue【市民会館】&#10;一人当たり面積"/>
        <xdr:cNvSpPr txBox="1"/>
      </xdr:nvSpPr>
      <xdr:spPr>
        <a:xfrm>
          <a:off x="8515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92" name="n_3mainValue【市民会館】&#10;一人当たり面積"/>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113555</xdr:rowOff>
    </xdr:from>
    <xdr:ext cx="469744" cy="259045"/>
    <xdr:sp macro="" textlink="">
      <xdr:nvSpPr>
        <xdr:cNvPr id="493" name="n_4mainValue【市民会館】&#10;一人当たり面積"/>
        <xdr:cNvSpPr txBox="1"/>
      </xdr:nvSpPr>
      <xdr:spPr>
        <a:xfrm>
          <a:off x="6737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27" name="フローチャート: 判断 526"/>
        <xdr:cNvSpPr/>
      </xdr:nvSpPr>
      <xdr:spPr>
        <a:xfrm>
          <a:off x="13652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67310</xdr:rowOff>
    </xdr:from>
    <xdr:to>
      <xdr:col>67</xdr:col>
      <xdr:colOff>101600</xdr:colOff>
      <xdr:row>36</xdr:row>
      <xdr:rowOff>168910</xdr:rowOff>
    </xdr:to>
    <xdr:sp macro="" textlink="">
      <xdr:nvSpPr>
        <xdr:cNvPr id="528" name="フローチャート: 判断 527"/>
        <xdr:cNvSpPr/>
      </xdr:nvSpPr>
      <xdr:spPr>
        <a:xfrm>
          <a:off x="12763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42545</xdr:rowOff>
    </xdr:from>
    <xdr:to>
      <xdr:col>85</xdr:col>
      <xdr:colOff>177800</xdr:colOff>
      <xdr:row>35</xdr:row>
      <xdr:rowOff>144145</xdr:rowOff>
    </xdr:to>
    <xdr:sp macro="" textlink="">
      <xdr:nvSpPr>
        <xdr:cNvPr id="534" name="楕円 533"/>
        <xdr:cNvSpPr/>
      </xdr:nvSpPr>
      <xdr:spPr>
        <a:xfrm>
          <a:off x="16268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65422</xdr:rowOff>
    </xdr:from>
    <xdr:ext cx="405111" cy="259045"/>
    <xdr:sp macro="" textlink="">
      <xdr:nvSpPr>
        <xdr:cNvPr id="535" name="【一般廃棄物処理施設】&#10;有形固定資産減価償却率該当値テキスト"/>
        <xdr:cNvSpPr txBox="1"/>
      </xdr:nvSpPr>
      <xdr:spPr>
        <a:xfrm>
          <a:off x="16357600"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116840</xdr:rowOff>
    </xdr:from>
    <xdr:to>
      <xdr:col>81</xdr:col>
      <xdr:colOff>101600</xdr:colOff>
      <xdr:row>35</xdr:row>
      <xdr:rowOff>46990</xdr:rowOff>
    </xdr:to>
    <xdr:sp macro="" textlink="">
      <xdr:nvSpPr>
        <xdr:cNvPr id="536" name="楕円 535"/>
        <xdr:cNvSpPr/>
      </xdr:nvSpPr>
      <xdr:spPr>
        <a:xfrm>
          <a:off x="1543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93345</xdr:rowOff>
    </xdr:to>
    <xdr:cxnSp macro="">
      <xdr:nvCxnSpPr>
        <xdr:cNvPr id="537" name="直線コネクタ 536"/>
        <xdr:cNvCxnSpPr/>
      </xdr:nvCxnSpPr>
      <xdr:spPr>
        <a:xfrm>
          <a:off x="15481300" y="59969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17780</xdr:rowOff>
    </xdr:from>
    <xdr:to>
      <xdr:col>76</xdr:col>
      <xdr:colOff>165100</xdr:colOff>
      <xdr:row>34</xdr:row>
      <xdr:rowOff>119380</xdr:rowOff>
    </xdr:to>
    <xdr:sp macro="" textlink="">
      <xdr:nvSpPr>
        <xdr:cNvPr id="538" name="楕円 537"/>
        <xdr:cNvSpPr/>
      </xdr:nvSpPr>
      <xdr:spPr>
        <a:xfrm>
          <a:off x="14541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68580</xdr:rowOff>
    </xdr:from>
    <xdr:to>
      <xdr:col>81</xdr:col>
      <xdr:colOff>50800</xdr:colOff>
      <xdr:row>34</xdr:row>
      <xdr:rowOff>167640</xdr:rowOff>
    </xdr:to>
    <xdr:cxnSp macro="">
      <xdr:nvCxnSpPr>
        <xdr:cNvPr id="539" name="直線コネクタ 538"/>
        <xdr:cNvCxnSpPr/>
      </xdr:nvCxnSpPr>
      <xdr:spPr>
        <a:xfrm>
          <a:off x="14592300" y="5897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74930</xdr:rowOff>
    </xdr:from>
    <xdr:to>
      <xdr:col>72</xdr:col>
      <xdr:colOff>38100</xdr:colOff>
      <xdr:row>34</xdr:row>
      <xdr:rowOff>5080</xdr:rowOff>
    </xdr:to>
    <xdr:sp macro="" textlink="">
      <xdr:nvSpPr>
        <xdr:cNvPr id="540" name="楕円 539"/>
        <xdr:cNvSpPr/>
      </xdr:nvSpPr>
      <xdr:spPr>
        <a:xfrm>
          <a:off x="13652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125730</xdr:rowOff>
    </xdr:from>
    <xdr:to>
      <xdr:col>76</xdr:col>
      <xdr:colOff>114300</xdr:colOff>
      <xdr:row>34</xdr:row>
      <xdr:rowOff>68580</xdr:rowOff>
    </xdr:to>
    <xdr:cxnSp macro="">
      <xdr:nvCxnSpPr>
        <xdr:cNvPr id="541" name="直線コネクタ 540"/>
        <xdr:cNvCxnSpPr/>
      </xdr:nvCxnSpPr>
      <xdr:spPr>
        <a:xfrm>
          <a:off x="13703300" y="5783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132080</xdr:rowOff>
    </xdr:from>
    <xdr:to>
      <xdr:col>67</xdr:col>
      <xdr:colOff>101600</xdr:colOff>
      <xdr:row>33</xdr:row>
      <xdr:rowOff>62230</xdr:rowOff>
    </xdr:to>
    <xdr:sp macro="" textlink="">
      <xdr:nvSpPr>
        <xdr:cNvPr id="542" name="楕円 541"/>
        <xdr:cNvSpPr/>
      </xdr:nvSpPr>
      <xdr:spPr>
        <a:xfrm>
          <a:off x="127635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xdr:rowOff>
    </xdr:from>
    <xdr:to>
      <xdr:col>71</xdr:col>
      <xdr:colOff>177800</xdr:colOff>
      <xdr:row>33</xdr:row>
      <xdr:rowOff>125730</xdr:rowOff>
    </xdr:to>
    <xdr:cxnSp macro="">
      <xdr:nvCxnSpPr>
        <xdr:cNvPr id="543" name="直線コネクタ 542"/>
        <xdr:cNvCxnSpPr/>
      </xdr:nvCxnSpPr>
      <xdr:spPr>
        <a:xfrm>
          <a:off x="12814300" y="5669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51452</xdr:rowOff>
    </xdr:from>
    <xdr:ext cx="405111" cy="259045"/>
    <xdr:sp macro="" textlink="">
      <xdr:nvSpPr>
        <xdr:cNvPr id="546" name="n_3aveValue【一般廃棄物処理施設】&#10;有形固定資産減価償却率"/>
        <xdr:cNvSpPr txBox="1"/>
      </xdr:nvSpPr>
      <xdr:spPr>
        <a:xfrm>
          <a:off x="13500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160037</xdr:rowOff>
    </xdr:from>
    <xdr:ext cx="405111" cy="259045"/>
    <xdr:sp macro="" textlink="">
      <xdr:nvSpPr>
        <xdr:cNvPr id="547" name="n_4aveValue【一般廃棄物処理施設】&#10;有形固定資産減価償却率"/>
        <xdr:cNvSpPr txBox="1"/>
      </xdr:nvSpPr>
      <xdr:spPr>
        <a:xfrm>
          <a:off x="12611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63517</xdr:rowOff>
    </xdr:from>
    <xdr:ext cx="405111" cy="259045"/>
    <xdr:sp macro="" textlink="">
      <xdr:nvSpPr>
        <xdr:cNvPr id="548" name="n_1mainValue【一般廃棄物処理施設】&#10;有形固定資産減価償却率"/>
        <xdr:cNvSpPr txBox="1"/>
      </xdr:nvSpPr>
      <xdr:spPr>
        <a:xfrm>
          <a:off x="15266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135907</xdr:rowOff>
    </xdr:from>
    <xdr:ext cx="405111" cy="259045"/>
    <xdr:sp macro="" textlink="">
      <xdr:nvSpPr>
        <xdr:cNvPr id="549" name="n_2mainValue【一般廃棄物処理施設】&#10;有形固定資産減価償却率"/>
        <xdr:cNvSpPr txBox="1"/>
      </xdr:nvSpPr>
      <xdr:spPr>
        <a:xfrm>
          <a:off x="14389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21607</xdr:rowOff>
    </xdr:from>
    <xdr:ext cx="405111" cy="259045"/>
    <xdr:sp macro="" textlink="">
      <xdr:nvSpPr>
        <xdr:cNvPr id="550" name="n_3mainValue【一般廃棄物処理施設】&#10;有形固定資産減価償却率"/>
        <xdr:cNvSpPr txBox="1"/>
      </xdr:nvSpPr>
      <xdr:spPr>
        <a:xfrm>
          <a:off x="135007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78757</xdr:rowOff>
    </xdr:from>
    <xdr:ext cx="405111" cy="259045"/>
    <xdr:sp macro="" textlink="">
      <xdr:nvSpPr>
        <xdr:cNvPr id="551" name="n_4mainValue【一般廃棄物処理施設】&#10;有形固定資産減価償却率"/>
        <xdr:cNvSpPr txBox="1"/>
      </xdr:nvSpPr>
      <xdr:spPr>
        <a:xfrm>
          <a:off x="1261174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108007</xdr:rowOff>
    </xdr:from>
    <xdr:to>
      <xdr:col>102</xdr:col>
      <xdr:colOff>165100</xdr:colOff>
      <xdr:row>40</xdr:row>
      <xdr:rowOff>38157</xdr:rowOff>
    </xdr:to>
    <xdr:sp macro="" textlink="">
      <xdr:nvSpPr>
        <xdr:cNvPr id="582" name="フローチャート: 判断 581"/>
        <xdr:cNvSpPr/>
      </xdr:nvSpPr>
      <xdr:spPr>
        <a:xfrm>
          <a:off x="19494500" y="679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168193</xdr:rowOff>
    </xdr:from>
    <xdr:to>
      <xdr:col>98</xdr:col>
      <xdr:colOff>38100</xdr:colOff>
      <xdr:row>40</xdr:row>
      <xdr:rowOff>98343</xdr:rowOff>
    </xdr:to>
    <xdr:sp macro="" textlink="">
      <xdr:nvSpPr>
        <xdr:cNvPr id="583" name="フローチャート: 判断 582"/>
        <xdr:cNvSpPr/>
      </xdr:nvSpPr>
      <xdr:spPr>
        <a:xfrm>
          <a:off x="18605500" y="685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167018</xdr:rowOff>
    </xdr:from>
    <xdr:to>
      <xdr:col>116</xdr:col>
      <xdr:colOff>114300</xdr:colOff>
      <xdr:row>39</xdr:row>
      <xdr:rowOff>97168</xdr:rowOff>
    </xdr:to>
    <xdr:sp macro="" textlink="">
      <xdr:nvSpPr>
        <xdr:cNvPr id="589" name="楕円 588"/>
        <xdr:cNvSpPr/>
      </xdr:nvSpPr>
      <xdr:spPr>
        <a:xfrm>
          <a:off x="22110700" y="66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18445</xdr:rowOff>
    </xdr:from>
    <xdr:ext cx="534377" cy="259045"/>
    <xdr:sp macro="" textlink="">
      <xdr:nvSpPr>
        <xdr:cNvPr id="590" name="【一般廃棄物処理施設】&#10;一人当たり有形固定資産（償却資産）額該当値テキスト"/>
        <xdr:cNvSpPr txBox="1"/>
      </xdr:nvSpPr>
      <xdr:spPr>
        <a:xfrm>
          <a:off x="22199600" y="65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162039</xdr:rowOff>
    </xdr:from>
    <xdr:to>
      <xdr:col>112</xdr:col>
      <xdr:colOff>38100</xdr:colOff>
      <xdr:row>39</xdr:row>
      <xdr:rowOff>92189</xdr:rowOff>
    </xdr:to>
    <xdr:sp macro="" textlink="">
      <xdr:nvSpPr>
        <xdr:cNvPr id="591" name="楕円 590"/>
        <xdr:cNvSpPr/>
      </xdr:nvSpPr>
      <xdr:spPr>
        <a:xfrm>
          <a:off x="21272500" y="66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41389</xdr:rowOff>
    </xdr:from>
    <xdr:to>
      <xdr:col>116</xdr:col>
      <xdr:colOff>63500</xdr:colOff>
      <xdr:row>39</xdr:row>
      <xdr:rowOff>46368</xdr:rowOff>
    </xdr:to>
    <xdr:cxnSp macro="">
      <xdr:nvCxnSpPr>
        <xdr:cNvPr id="592" name="直線コネクタ 591"/>
        <xdr:cNvCxnSpPr/>
      </xdr:nvCxnSpPr>
      <xdr:spPr>
        <a:xfrm>
          <a:off x="21323300" y="6727939"/>
          <a:ext cx="8382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158655</xdr:rowOff>
    </xdr:from>
    <xdr:to>
      <xdr:col>107</xdr:col>
      <xdr:colOff>101600</xdr:colOff>
      <xdr:row>39</xdr:row>
      <xdr:rowOff>88805</xdr:rowOff>
    </xdr:to>
    <xdr:sp macro="" textlink="">
      <xdr:nvSpPr>
        <xdr:cNvPr id="593" name="楕円 592"/>
        <xdr:cNvSpPr/>
      </xdr:nvSpPr>
      <xdr:spPr>
        <a:xfrm>
          <a:off x="20383500" y="66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38005</xdr:rowOff>
    </xdr:from>
    <xdr:to>
      <xdr:col>111</xdr:col>
      <xdr:colOff>177800</xdr:colOff>
      <xdr:row>39</xdr:row>
      <xdr:rowOff>41389</xdr:rowOff>
    </xdr:to>
    <xdr:cxnSp macro="">
      <xdr:nvCxnSpPr>
        <xdr:cNvPr id="594" name="直線コネクタ 593"/>
        <xdr:cNvCxnSpPr/>
      </xdr:nvCxnSpPr>
      <xdr:spPr>
        <a:xfrm>
          <a:off x="20434300" y="672455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154079</xdr:rowOff>
    </xdr:from>
    <xdr:to>
      <xdr:col>102</xdr:col>
      <xdr:colOff>165100</xdr:colOff>
      <xdr:row>39</xdr:row>
      <xdr:rowOff>84229</xdr:rowOff>
    </xdr:to>
    <xdr:sp macro="" textlink="">
      <xdr:nvSpPr>
        <xdr:cNvPr id="595" name="楕円 594"/>
        <xdr:cNvSpPr/>
      </xdr:nvSpPr>
      <xdr:spPr>
        <a:xfrm>
          <a:off x="19494500" y="66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33429</xdr:rowOff>
    </xdr:from>
    <xdr:to>
      <xdr:col>107</xdr:col>
      <xdr:colOff>50800</xdr:colOff>
      <xdr:row>39</xdr:row>
      <xdr:rowOff>38005</xdr:rowOff>
    </xdr:to>
    <xdr:cxnSp macro="">
      <xdr:nvCxnSpPr>
        <xdr:cNvPr id="596" name="直線コネクタ 595"/>
        <xdr:cNvCxnSpPr/>
      </xdr:nvCxnSpPr>
      <xdr:spPr>
        <a:xfrm>
          <a:off x="19545300" y="6719979"/>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151047</xdr:rowOff>
    </xdr:from>
    <xdr:to>
      <xdr:col>98</xdr:col>
      <xdr:colOff>38100</xdr:colOff>
      <xdr:row>39</xdr:row>
      <xdr:rowOff>81197</xdr:rowOff>
    </xdr:to>
    <xdr:sp macro="" textlink="">
      <xdr:nvSpPr>
        <xdr:cNvPr id="597" name="楕円 596"/>
        <xdr:cNvSpPr/>
      </xdr:nvSpPr>
      <xdr:spPr>
        <a:xfrm>
          <a:off x="18605500" y="66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30397</xdr:rowOff>
    </xdr:from>
    <xdr:to>
      <xdr:col>102</xdr:col>
      <xdr:colOff>114300</xdr:colOff>
      <xdr:row>39</xdr:row>
      <xdr:rowOff>33429</xdr:rowOff>
    </xdr:to>
    <xdr:cxnSp macro="">
      <xdr:nvCxnSpPr>
        <xdr:cNvPr id="598" name="直線コネクタ 597"/>
        <xdr:cNvCxnSpPr/>
      </xdr:nvCxnSpPr>
      <xdr:spPr>
        <a:xfrm>
          <a:off x="18656300" y="6716947"/>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29284</xdr:rowOff>
    </xdr:from>
    <xdr:ext cx="534377" cy="259045"/>
    <xdr:sp macro="" textlink="">
      <xdr:nvSpPr>
        <xdr:cNvPr id="601" name="n_3aveValue【一般廃棄物処理施設】&#10;一人当たり有形固定資産（償却資産）額"/>
        <xdr:cNvSpPr txBox="1"/>
      </xdr:nvSpPr>
      <xdr:spPr>
        <a:xfrm>
          <a:off x="19278111" y="68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89470</xdr:rowOff>
    </xdr:from>
    <xdr:ext cx="534377" cy="259045"/>
    <xdr:sp macro="" textlink="">
      <xdr:nvSpPr>
        <xdr:cNvPr id="602" name="n_4aveValue【一般廃棄物処理施設】&#10;一人当たり有形固定資産（償却資産）額"/>
        <xdr:cNvSpPr txBox="1"/>
      </xdr:nvSpPr>
      <xdr:spPr>
        <a:xfrm>
          <a:off x="18389111" y="69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108716</xdr:rowOff>
    </xdr:from>
    <xdr:ext cx="534377" cy="259045"/>
    <xdr:sp macro="" textlink="">
      <xdr:nvSpPr>
        <xdr:cNvPr id="603" name="n_1mainValue【一般廃棄物処理施設】&#10;一人当たり有形固定資産（償却資産）額"/>
        <xdr:cNvSpPr txBox="1"/>
      </xdr:nvSpPr>
      <xdr:spPr>
        <a:xfrm>
          <a:off x="21043411" y="64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105332</xdr:rowOff>
    </xdr:from>
    <xdr:ext cx="534377" cy="259045"/>
    <xdr:sp macro="" textlink="">
      <xdr:nvSpPr>
        <xdr:cNvPr id="604" name="n_2mainValue【一般廃棄物処理施設】&#10;一人当たり有形固定資産（償却資産）額"/>
        <xdr:cNvSpPr txBox="1"/>
      </xdr:nvSpPr>
      <xdr:spPr>
        <a:xfrm>
          <a:off x="20167111" y="644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100756</xdr:rowOff>
    </xdr:from>
    <xdr:ext cx="534377" cy="259045"/>
    <xdr:sp macro="" textlink="">
      <xdr:nvSpPr>
        <xdr:cNvPr id="605" name="n_3mainValue【一般廃棄物処理施設】&#10;一人当たり有形固定資産（償却資産）額"/>
        <xdr:cNvSpPr txBox="1"/>
      </xdr:nvSpPr>
      <xdr:spPr>
        <a:xfrm>
          <a:off x="19278111" y="64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97725</xdr:rowOff>
    </xdr:from>
    <xdr:ext cx="534377" cy="259045"/>
    <xdr:sp macro="" textlink="">
      <xdr:nvSpPr>
        <xdr:cNvPr id="606" name="n_4mainValue【一般廃棄物処理施設】&#10;一人当たり有形固定資産（償却資産）額"/>
        <xdr:cNvSpPr txBox="1"/>
      </xdr:nvSpPr>
      <xdr:spPr>
        <a:xfrm>
          <a:off x="18389111" y="64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12881</xdr:rowOff>
    </xdr:from>
    <xdr:to>
      <xdr:col>72</xdr:col>
      <xdr:colOff>38100</xdr:colOff>
      <xdr:row>60</xdr:row>
      <xdr:rowOff>114481</xdr:rowOff>
    </xdr:to>
    <xdr:sp macro="" textlink="">
      <xdr:nvSpPr>
        <xdr:cNvPr id="641" name="フローチャート: 判断 640"/>
        <xdr:cNvSpPr/>
      </xdr:nvSpPr>
      <xdr:spPr>
        <a:xfrm>
          <a:off x="13652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164737</xdr:rowOff>
    </xdr:from>
    <xdr:to>
      <xdr:col>67</xdr:col>
      <xdr:colOff>101600</xdr:colOff>
      <xdr:row>60</xdr:row>
      <xdr:rowOff>94887</xdr:rowOff>
    </xdr:to>
    <xdr:sp macro="" textlink="">
      <xdr:nvSpPr>
        <xdr:cNvPr id="642" name="フローチャート: 判断 641"/>
        <xdr:cNvSpPr/>
      </xdr:nvSpPr>
      <xdr:spPr>
        <a:xfrm>
          <a:off x="12763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8" name="楕円 647"/>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649" name="【保健センター・保健所】&#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650" name="楕円 649"/>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57150</xdr:rowOff>
    </xdr:to>
    <xdr:cxnSp macro="">
      <xdr:nvCxnSpPr>
        <xdr:cNvPr id="651" name="直線コネクタ 650"/>
        <xdr:cNvCxnSpPr/>
      </xdr:nvCxnSpPr>
      <xdr:spPr>
        <a:xfrm>
          <a:off x="15481300" y="1048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52" name="楕円 651"/>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24493</xdr:rowOff>
    </xdr:to>
    <xdr:cxnSp macro="">
      <xdr:nvCxnSpPr>
        <xdr:cNvPr id="653" name="直線コネクタ 652"/>
        <xdr:cNvCxnSpPr/>
      </xdr:nvCxnSpPr>
      <xdr:spPr>
        <a:xfrm>
          <a:off x="14592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654" name="楕円 653"/>
        <xdr:cNvSpPr/>
      </xdr:nvSpPr>
      <xdr:spPr>
        <a:xfrm>
          <a:off x="1365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163285</xdr:rowOff>
    </xdr:to>
    <xdr:cxnSp macro="">
      <xdr:nvCxnSpPr>
        <xdr:cNvPr id="655" name="直線コネクタ 654"/>
        <xdr:cNvCxnSpPr/>
      </xdr:nvCxnSpPr>
      <xdr:spPr>
        <a:xfrm>
          <a:off x="13703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656" name="楕円 655"/>
        <xdr:cNvSpPr/>
      </xdr:nvSpPr>
      <xdr:spPr>
        <a:xfrm>
          <a:off x="1276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130628</xdr:rowOff>
    </xdr:to>
    <xdr:cxnSp macro="">
      <xdr:nvCxnSpPr>
        <xdr:cNvPr id="657" name="直線コネクタ 656"/>
        <xdr:cNvCxnSpPr/>
      </xdr:nvCxnSpPr>
      <xdr:spPr>
        <a:xfrm>
          <a:off x="12814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131008</xdr:rowOff>
    </xdr:from>
    <xdr:ext cx="405111" cy="259045"/>
    <xdr:sp macro="" textlink="">
      <xdr:nvSpPr>
        <xdr:cNvPr id="660" name="n_3aveValue【保健センター・保健所】&#10;有形固定資産減価償却率"/>
        <xdr:cNvSpPr txBox="1"/>
      </xdr:nvSpPr>
      <xdr:spPr>
        <a:xfrm>
          <a:off x="13500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111414</xdr:rowOff>
    </xdr:from>
    <xdr:ext cx="405111" cy="259045"/>
    <xdr:sp macro="" textlink="">
      <xdr:nvSpPr>
        <xdr:cNvPr id="661" name="n_4aveValue【保健センター・保健所】&#10;有形固定資産減価償却率"/>
        <xdr:cNvSpPr txBox="1"/>
      </xdr:nvSpPr>
      <xdr:spPr>
        <a:xfrm>
          <a:off x="12611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662" name="n_1mainValue【保健センター・保健所】&#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63"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664" name="n_3mainValue【保健センター・保健所】&#10;有形固定資産減価償却率"/>
        <xdr:cNvSpPr txBox="1"/>
      </xdr:nvSpPr>
      <xdr:spPr>
        <a:xfrm>
          <a:off x="13500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665" name="n_4mainValue【保健センター・保健所】&#10;有形固定資産減価償却率"/>
        <xdr:cNvSpPr txBox="1"/>
      </xdr:nvSpPr>
      <xdr:spPr>
        <a:xfrm>
          <a:off x="12611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169635</xdr:rowOff>
    </xdr:from>
    <xdr:to>
      <xdr:col>102</xdr:col>
      <xdr:colOff>165100</xdr:colOff>
      <xdr:row>62</xdr:row>
      <xdr:rowOff>99785</xdr:rowOff>
    </xdr:to>
    <xdr:sp macro="" textlink="">
      <xdr:nvSpPr>
        <xdr:cNvPr id="700" name="フローチャート: 判断 699"/>
        <xdr:cNvSpPr/>
      </xdr:nvSpPr>
      <xdr:spPr>
        <a:xfrm>
          <a:off x="19494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14515</xdr:rowOff>
    </xdr:from>
    <xdr:to>
      <xdr:col>98</xdr:col>
      <xdr:colOff>38100</xdr:colOff>
      <xdr:row>62</xdr:row>
      <xdr:rowOff>116115</xdr:rowOff>
    </xdr:to>
    <xdr:sp macro="" textlink="">
      <xdr:nvSpPr>
        <xdr:cNvPr id="701" name="フローチャート: 判断 700"/>
        <xdr:cNvSpPr/>
      </xdr:nvSpPr>
      <xdr:spPr>
        <a:xfrm>
          <a:off x="18605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707" name="楕円 706"/>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107242</xdr:rowOff>
    </xdr:from>
    <xdr:ext cx="469744" cy="259045"/>
    <xdr:sp macro="" textlink="">
      <xdr:nvSpPr>
        <xdr:cNvPr id="708" name="【保健センター・保健所】&#10;一人当たり面積該当値テキスト"/>
        <xdr:cNvSpPr txBox="1"/>
      </xdr:nvSpPr>
      <xdr:spPr>
        <a:xfrm>
          <a:off x="22199600"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09" name="楕円 708"/>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63</xdr:row>
      <xdr:rowOff>8165</xdr:rowOff>
    </xdr:to>
    <xdr:cxnSp macro="">
      <xdr:nvCxnSpPr>
        <xdr:cNvPr id="710" name="直線コネクタ 709"/>
        <xdr:cNvCxnSpPr/>
      </xdr:nvCxnSpPr>
      <xdr:spPr>
        <a:xfrm>
          <a:off x="21323300" y="107931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711" name="楕円 710"/>
        <xdr:cNvSpPr/>
      </xdr:nvSpPr>
      <xdr:spPr>
        <a:xfrm>
          <a:off x="20383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163285</xdr:rowOff>
    </xdr:to>
    <xdr:cxnSp macro="">
      <xdr:nvCxnSpPr>
        <xdr:cNvPr id="712" name="直線コネクタ 711"/>
        <xdr:cNvCxnSpPr/>
      </xdr:nvCxnSpPr>
      <xdr:spPr>
        <a:xfrm>
          <a:off x="20434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112485</xdr:rowOff>
    </xdr:from>
    <xdr:to>
      <xdr:col>102</xdr:col>
      <xdr:colOff>165100</xdr:colOff>
      <xdr:row>63</xdr:row>
      <xdr:rowOff>42635</xdr:rowOff>
    </xdr:to>
    <xdr:sp macro="" textlink="">
      <xdr:nvSpPr>
        <xdr:cNvPr id="713" name="楕円 712"/>
        <xdr:cNvSpPr/>
      </xdr:nvSpPr>
      <xdr:spPr>
        <a:xfrm>
          <a:off x="19494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163285</xdr:rowOff>
    </xdr:from>
    <xdr:to>
      <xdr:col>107</xdr:col>
      <xdr:colOff>50800</xdr:colOff>
      <xdr:row>62</xdr:row>
      <xdr:rowOff>163285</xdr:rowOff>
    </xdr:to>
    <xdr:cxnSp macro="">
      <xdr:nvCxnSpPr>
        <xdr:cNvPr id="714" name="直線コネクタ 713"/>
        <xdr:cNvCxnSpPr/>
      </xdr:nvCxnSpPr>
      <xdr:spPr>
        <a:xfrm>
          <a:off x="19545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112485</xdr:rowOff>
    </xdr:from>
    <xdr:to>
      <xdr:col>98</xdr:col>
      <xdr:colOff>38100</xdr:colOff>
      <xdr:row>63</xdr:row>
      <xdr:rowOff>42635</xdr:rowOff>
    </xdr:to>
    <xdr:sp macro="" textlink="">
      <xdr:nvSpPr>
        <xdr:cNvPr id="715" name="楕円 714"/>
        <xdr:cNvSpPr/>
      </xdr:nvSpPr>
      <xdr:spPr>
        <a:xfrm>
          <a:off x="18605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163285</xdr:rowOff>
    </xdr:from>
    <xdr:to>
      <xdr:col>102</xdr:col>
      <xdr:colOff>114300</xdr:colOff>
      <xdr:row>62</xdr:row>
      <xdr:rowOff>163285</xdr:rowOff>
    </xdr:to>
    <xdr:cxnSp macro="">
      <xdr:nvCxnSpPr>
        <xdr:cNvPr id="716" name="直線コネクタ 715"/>
        <xdr:cNvCxnSpPr/>
      </xdr:nvCxnSpPr>
      <xdr:spPr>
        <a:xfrm>
          <a:off x="18656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116312</xdr:rowOff>
    </xdr:from>
    <xdr:ext cx="469744" cy="259045"/>
    <xdr:sp macro="" textlink="">
      <xdr:nvSpPr>
        <xdr:cNvPr id="719" name="n_3aveValue【保健センター・保健所】&#10;一人当たり面積"/>
        <xdr:cNvSpPr txBox="1"/>
      </xdr:nvSpPr>
      <xdr:spPr>
        <a:xfrm>
          <a:off x="19310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132642</xdr:rowOff>
    </xdr:from>
    <xdr:ext cx="469744" cy="259045"/>
    <xdr:sp macro="" textlink="">
      <xdr:nvSpPr>
        <xdr:cNvPr id="720" name="n_4aveValue【保健センター・保健所】&#10;一人当たり面積"/>
        <xdr:cNvSpPr txBox="1"/>
      </xdr:nvSpPr>
      <xdr:spPr>
        <a:xfrm>
          <a:off x="18421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1" name="n_1mainValue【保健センター・保健所】&#10;一人当たり面積"/>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722" name="n_2mainValue【保健センター・保健所】&#10;一人当たり面積"/>
        <xdr:cNvSpPr txBox="1"/>
      </xdr:nvSpPr>
      <xdr:spPr>
        <a:xfrm>
          <a:off x="20199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33762</xdr:rowOff>
    </xdr:from>
    <xdr:ext cx="469744" cy="259045"/>
    <xdr:sp macro="" textlink="">
      <xdr:nvSpPr>
        <xdr:cNvPr id="723" name="n_3mainValue【保健センター・保健所】&#10;一人当たり面積"/>
        <xdr:cNvSpPr txBox="1"/>
      </xdr:nvSpPr>
      <xdr:spPr>
        <a:xfrm>
          <a:off x="19310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724" name="n_4mainValue【保健センター・保健所】&#10;一人当たり面積"/>
        <xdr:cNvSpPr txBox="1"/>
      </xdr:nvSpPr>
      <xdr:spPr>
        <a:xfrm>
          <a:off x="18421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8" name="フローチャート: 判断 757"/>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9" name="フローチャート: 判断 758"/>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765" name="楕円 764"/>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766" name="【消防施設】&#10;有形固定資産減価償却率該当値テキスト"/>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767" name="楕円 766"/>
        <xdr:cNvSpPr/>
      </xdr:nvSpPr>
      <xdr:spPr>
        <a:xfrm>
          <a:off x="15430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140970</xdr:rowOff>
    </xdr:to>
    <xdr:cxnSp macro="">
      <xdr:nvCxnSpPr>
        <xdr:cNvPr id="768" name="直線コネクタ 767"/>
        <xdr:cNvCxnSpPr/>
      </xdr:nvCxnSpPr>
      <xdr:spPr>
        <a:xfrm>
          <a:off x="15481300" y="13815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2539</xdr:rowOff>
    </xdr:from>
    <xdr:to>
      <xdr:col>76</xdr:col>
      <xdr:colOff>165100</xdr:colOff>
      <xdr:row>80</xdr:row>
      <xdr:rowOff>104139</xdr:rowOff>
    </xdr:to>
    <xdr:sp macro="" textlink="">
      <xdr:nvSpPr>
        <xdr:cNvPr id="769" name="楕円 768"/>
        <xdr:cNvSpPr/>
      </xdr:nvSpPr>
      <xdr:spPr>
        <a:xfrm>
          <a:off x="14541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53339</xdr:rowOff>
    </xdr:from>
    <xdr:to>
      <xdr:col>81</xdr:col>
      <xdr:colOff>50800</xdr:colOff>
      <xdr:row>80</xdr:row>
      <xdr:rowOff>99061</xdr:rowOff>
    </xdr:to>
    <xdr:cxnSp macro="">
      <xdr:nvCxnSpPr>
        <xdr:cNvPr id="770" name="直線コネクタ 769"/>
        <xdr:cNvCxnSpPr/>
      </xdr:nvCxnSpPr>
      <xdr:spPr>
        <a:xfrm>
          <a:off x="14592300" y="13769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128270</xdr:rowOff>
    </xdr:from>
    <xdr:to>
      <xdr:col>72</xdr:col>
      <xdr:colOff>38100</xdr:colOff>
      <xdr:row>80</xdr:row>
      <xdr:rowOff>58420</xdr:rowOff>
    </xdr:to>
    <xdr:sp macro="" textlink="">
      <xdr:nvSpPr>
        <xdr:cNvPr id="771" name="楕円 770"/>
        <xdr:cNvSpPr/>
      </xdr:nvSpPr>
      <xdr:spPr>
        <a:xfrm>
          <a:off x="13652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xdr:rowOff>
    </xdr:from>
    <xdr:to>
      <xdr:col>76</xdr:col>
      <xdr:colOff>114300</xdr:colOff>
      <xdr:row>80</xdr:row>
      <xdr:rowOff>53339</xdr:rowOff>
    </xdr:to>
    <xdr:cxnSp macro="">
      <xdr:nvCxnSpPr>
        <xdr:cNvPr id="772" name="直線コネクタ 771"/>
        <xdr:cNvCxnSpPr/>
      </xdr:nvCxnSpPr>
      <xdr:spPr>
        <a:xfrm>
          <a:off x="13703300" y="13723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86361</xdr:rowOff>
    </xdr:from>
    <xdr:to>
      <xdr:col>67</xdr:col>
      <xdr:colOff>101600</xdr:colOff>
      <xdr:row>80</xdr:row>
      <xdr:rowOff>16511</xdr:rowOff>
    </xdr:to>
    <xdr:sp macro="" textlink="">
      <xdr:nvSpPr>
        <xdr:cNvPr id="773" name="楕円 772"/>
        <xdr:cNvSpPr/>
      </xdr:nvSpPr>
      <xdr:spPr>
        <a:xfrm>
          <a:off x="12763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137161</xdr:rowOff>
    </xdr:from>
    <xdr:to>
      <xdr:col>71</xdr:col>
      <xdr:colOff>177800</xdr:colOff>
      <xdr:row>80</xdr:row>
      <xdr:rowOff>7620</xdr:rowOff>
    </xdr:to>
    <xdr:cxnSp macro="">
      <xdr:nvCxnSpPr>
        <xdr:cNvPr id="774" name="直線コネクタ 773"/>
        <xdr:cNvCxnSpPr/>
      </xdr:nvCxnSpPr>
      <xdr:spPr>
        <a:xfrm>
          <a:off x="12814300" y="13681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7" name="n_3aveValue【消防施設】&#10;有形固定資産減価償却率"/>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8" name="n_4aveValue【消防施設】&#10;有形固定資産減価償却率"/>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779" name="n_1mainValue【消防施設】&#10;有形固定資産減価償却率"/>
        <xdr:cNvSpPr txBox="1"/>
      </xdr:nvSpPr>
      <xdr:spPr>
        <a:xfrm>
          <a:off x="15266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120666</xdr:rowOff>
    </xdr:from>
    <xdr:ext cx="405111" cy="259045"/>
    <xdr:sp macro="" textlink="">
      <xdr:nvSpPr>
        <xdr:cNvPr id="780" name="n_2mainValue【消防施設】&#10;有形固定資産減価償却率"/>
        <xdr:cNvSpPr txBox="1"/>
      </xdr:nvSpPr>
      <xdr:spPr>
        <a:xfrm>
          <a:off x="14389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74947</xdr:rowOff>
    </xdr:from>
    <xdr:ext cx="405111" cy="259045"/>
    <xdr:sp macro="" textlink="">
      <xdr:nvSpPr>
        <xdr:cNvPr id="781" name="n_3mainValue【消防施設】&#10;有形固定資産減価償却率"/>
        <xdr:cNvSpPr txBox="1"/>
      </xdr:nvSpPr>
      <xdr:spPr>
        <a:xfrm>
          <a:off x="13500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33038</xdr:rowOff>
    </xdr:from>
    <xdr:ext cx="405111" cy="259045"/>
    <xdr:sp macro="" textlink="">
      <xdr:nvSpPr>
        <xdr:cNvPr id="782" name="n_4mainValue【消防施設】&#10;有形固定資産減価償却率"/>
        <xdr:cNvSpPr txBox="1"/>
      </xdr:nvSpPr>
      <xdr:spPr>
        <a:xfrm>
          <a:off x="12611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15" name="フローチャート: 判断 814"/>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822" name="楕円 821"/>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823" name="【消防施設】&#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824" name="楕円 823"/>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825" name="直線コネクタ 824"/>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826" name="楕円 825"/>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827" name="直線コネクタ 826"/>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28" name="楕円 827"/>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829" name="直線コネクタ 828"/>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0" name="楕円 829"/>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45720</xdr:rowOff>
    </xdr:to>
    <xdr:cxnSp macro="">
      <xdr:nvCxnSpPr>
        <xdr:cNvPr id="831" name="直線コネクタ 830"/>
        <xdr:cNvCxnSpPr/>
      </xdr:nvCxnSpPr>
      <xdr:spPr>
        <a:xfrm>
          <a:off x="18656300" y="14782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834"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消防施設】&#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836" name="n_1mainValue【消防施設】&#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837" name="n_2mainValue【消防施設】&#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838" name="n_3mainValue【消防施設】&#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9" name="n_4mainValue【消防施設】&#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73" name="フローチャート: 判断 872"/>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74" name="フローチャート: 判断 873"/>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80" name="楕円 879"/>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881" name="【庁舎】&#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882" name="楕円 881"/>
        <xdr:cNvSpPr/>
      </xdr:nvSpPr>
      <xdr:spPr>
        <a:xfrm>
          <a:off x="1543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60961</xdr:rowOff>
    </xdr:from>
    <xdr:to>
      <xdr:col>85</xdr:col>
      <xdr:colOff>127000</xdr:colOff>
      <xdr:row>104</xdr:row>
      <xdr:rowOff>99061</xdr:rowOff>
    </xdr:to>
    <xdr:cxnSp macro="">
      <xdr:nvCxnSpPr>
        <xdr:cNvPr id="883" name="直線コネクタ 882"/>
        <xdr:cNvCxnSpPr/>
      </xdr:nvCxnSpPr>
      <xdr:spPr>
        <a:xfrm>
          <a:off x="15481300" y="17891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884" name="楕円 883"/>
        <xdr:cNvSpPr/>
      </xdr:nvSpPr>
      <xdr:spPr>
        <a:xfrm>
          <a:off x="1454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22861</xdr:rowOff>
    </xdr:from>
    <xdr:to>
      <xdr:col>81</xdr:col>
      <xdr:colOff>50800</xdr:colOff>
      <xdr:row>104</xdr:row>
      <xdr:rowOff>60961</xdr:rowOff>
    </xdr:to>
    <xdr:cxnSp macro="">
      <xdr:nvCxnSpPr>
        <xdr:cNvPr id="885" name="直線コネクタ 884"/>
        <xdr:cNvCxnSpPr/>
      </xdr:nvCxnSpPr>
      <xdr:spPr>
        <a:xfrm>
          <a:off x="14592300" y="17853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886" name="楕円 885"/>
        <xdr:cNvSpPr/>
      </xdr:nvSpPr>
      <xdr:spPr>
        <a:xfrm>
          <a:off x="1365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156211</xdr:rowOff>
    </xdr:from>
    <xdr:to>
      <xdr:col>76</xdr:col>
      <xdr:colOff>114300</xdr:colOff>
      <xdr:row>104</xdr:row>
      <xdr:rowOff>22861</xdr:rowOff>
    </xdr:to>
    <xdr:cxnSp macro="">
      <xdr:nvCxnSpPr>
        <xdr:cNvPr id="887" name="直線コネクタ 886"/>
        <xdr:cNvCxnSpPr/>
      </xdr:nvCxnSpPr>
      <xdr:spPr>
        <a:xfrm>
          <a:off x="13703300" y="17815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67311</xdr:rowOff>
    </xdr:from>
    <xdr:to>
      <xdr:col>67</xdr:col>
      <xdr:colOff>101600</xdr:colOff>
      <xdr:row>103</xdr:row>
      <xdr:rowOff>168911</xdr:rowOff>
    </xdr:to>
    <xdr:sp macro="" textlink="">
      <xdr:nvSpPr>
        <xdr:cNvPr id="888" name="楕円 887"/>
        <xdr:cNvSpPr/>
      </xdr:nvSpPr>
      <xdr:spPr>
        <a:xfrm>
          <a:off x="12763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118111</xdr:rowOff>
    </xdr:from>
    <xdr:to>
      <xdr:col>71</xdr:col>
      <xdr:colOff>177800</xdr:colOff>
      <xdr:row>103</xdr:row>
      <xdr:rowOff>156211</xdr:rowOff>
    </xdr:to>
    <xdr:cxnSp macro="">
      <xdr:nvCxnSpPr>
        <xdr:cNvPr id="889" name="直線コネクタ 888"/>
        <xdr:cNvCxnSpPr/>
      </xdr:nvCxnSpPr>
      <xdr:spPr>
        <a:xfrm>
          <a:off x="12814300" y="17777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92"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93" name="n_4aveValue【庁舎】&#10;有形固定資産減価償却率"/>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102888</xdr:rowOff>
    </xdr:from>
    <xdr:ext cx="405111" cy="259045"/>
    <xdr:sp macro="" textlink="">
      <xdr:nvSpPr>
        <xdr:cNvPr id="894" name="n_1mainValue【庁舎】&#10;有形固定資産減価償却率"/>
        <xdr:cNvSpPr txBox="1"/>
      </xdr:nvSpPr>
      <xdr:spPr>
        <a:xfrm>
          <a:off x="15266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64788</xdr:rowOff>
    </xdr:from>
    <xdr:ext cx="405111" cy="259045"/>
    <xdr:sp macro="" textlink="">
      <xdr:nvSpPr>
        <xdr:cNvPr id="895" name="n_2mainValue【庁舎】&#10;有形固定資産減価償却率"/>
        <xdr:cNvSpPr txBox="1"/>
      </xdr:nvSpPr>
      <xdr:spPr>
        <a:xfrm>
          <a:off x="14389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26688</xdr:rowOff>
    </xdr:from>
    <xdr:ext cx="405111" cy="259045"/>
    <xdr:sp macro="" textlink="">
      <xdr:nvSpPr>
        <xdr:cNvPr id="896" name="n_3mainValue【庁舎】&#10;有形固定資産減価償却率"/>
        <xdr:cNvSpPr txBox="1"/>
      </xdr:nvSpPr>
      <xdr:spPr>
        <a:xfrm>
          <a:off x="13500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160038</xdr:rowOff>
    </xdr:from>
    <xdr:ext cx="405111" cy="259045"/>
    <xdr:sp macro="" textlink="">
      <xdr:nvSpPr>
        <xdr:cNvPr id="897" name="n_4mainValue【庁舎】&#10;有形固定資産減価償却率"/>
        <xdr:cNvSpPr txBox="1"/>
      </xdr:nvSpPr>
      <xdr:spPr>
        <a:xfrm>
          <a:off x="12611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167132</xdr:rowOff>
    </xdr:from>
    <xdr:to>
      <xdr:col>102</xdr:col>
      <xdr:colOff>165100</xdr:colOff>
      <xdr:row>103</xdr:row>
      <xdr:rowOff>97282</xdr:rowOff>
    </xdr:to>
    <xdr:sp macro="" textlink="">
      <xdr:nvSpPr>
        <xdr:cNvPr id="928" name="フローチャート: 判断 927"/>
        <xdr:cNvSpPr/>
      </xdr:nvSpPr>
      <xdr:spPr>
        <a:xfrm>
          <a:off x="19494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167132</xdr:rowOff>
    </xdr:from>
    <xdr:to>
      <xdr:col>98</xdr:col>
      <xdr:colOff>38100</xdr:colOff>
      <xdr:row>103</xdr:row>
      <xdr:rowOff>97282</xdr:rowOff>
    </xdr:to>
    <xdr:sp macro="" textlink="">
      <xdr:nvSpPr>
        <xdr:cNvPr id="929" name="フローチャート: 判断 928"/>
        <xdr:cNvSpPr/>
      </xdr:nvSpPr>
      <xdr:spPr>
        <a:xfrm>
          <a:off x="18605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160274</xdr:rowOff>
    </xdr:from>
    <xdr:to>
      <xdr:col>116</xdr:col>
      <xdr:colOff>114300</xdr:colOff>
      <xdr:row>104</xdr:row>
      <xdr:rowOff>90424</xdr:rowOff>
    </xdr:to>
    <xdr:sp macro="" textlink="">
      <xdr:nvSpPr>
        <xdr:cNvPr id="935" name="楕円 934"/>
        <xdr:cNvSpPr/>
      </xdr:nvSpPr>
      <xdr:spPr>
        <a:xfrm>
          <a:off x="221107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138701</xdr:rowOff>
    </xdr:from>
    <xdr:ext cx="469744" cy="259045"/>
    <xdr:sp macro="" textlink="">
      <xdr:nvSpPr>
        <xdr:cNvPr id="936" name="【庁舎】&#10;一人当たり面積該当値テキスト"/>
        <xdr:cNvSpPr txBox="1"/>
      </xdr:nvSpPr>
      <xdr:spPr>
        <a:xfrm>
          <a:off x="22199600"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937" name="楕円 936"/>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39624</xdr:rowOff>
    </xdr:to>
    <xdr:cxnSp macro="">
      <xdr:nvCxnSpPr>
        <xdr:cNvPr id="938" name="直線コネクタ 937"/>
        <xdr:cNvCxnSpPr/>
      </xdr:nvCxnSpPr>
      <xdr:spPr>
        <a:xfrm>
          <a:off x="21323300" y="178612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146558</xdr:rowOff>
    </xdr:from>
    <xdr:to>
      <xdr:col>107</xdr:col>
      <xdr:colOff>101600</xdr:colOff>
      <xdr:row>104</xdr:row>
      <xdr:rowOff>76708</xdr:rowOff>
    </xdr:to>
    <xdr:sp macro="" textlink="">
      <xdr:nvSpPr>
        <xdr:cNvPr id="939" name="楕円 938"/>
        <xdr:cNvSpPr/>
      </xdr:nvSpPr>
      <xdr:spPr>
        <a:xfrm>
          <a:off x="20383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25908</xdr:rowOff>
    </xdr:from>
    <xdr:to>
      <xdr:col>111</xdr:col>
      <xdr:colOff>177800</xdr:colOff>
      <xdr:row>104</xdr:row>
      <xdr:rowOff>30480</xdr:rowOff>
    </xdr:to>
    <xdr:cxnSp macro="">
      <xdr:nvCxnSpPr>
        <xdr:cNvPr id="940" name="直線コネクタ 939"/>
        <xdr:cNvCxnSpPr/>
      </xdr:nvCxnSpPr>
      <xdr:spPr>
        <a:xfrm>
          <a:off x="20434300" y="178567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xdr:rowOff>
    </xdr:from>
    <xdr:to>
      <xdr:col>107</xdr:col>
      <xdr:colOff>50800</xdr:colOff>
      <xdr:row>104</xdr:row>
      <xdr:rowOff>25908</xdr:rowOff>
    </xdr:to>
    <xdr:cxnSp macro="">
      <xdr:nvCxnSpPr>
        <xdr:cNvPr id="942" name="直線コネクタ 941"/>
        <xdr:cNvCxnSpPr/>
      </xdr:nvCxnSpPr>
      <xdr:spPr>
        <a:xfrm>
          <a:off x="19545300" y="178475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132842</xdr:rowOff>
    </xdr:from>
    <xdr:to>
      <xdr:col>98</xdr:col>
      <xdr:colOff>38100</xdr:colOff>
      <xdr:row>104</xdr:row>
      <xdr:rowOff>62992</xdr:rowOff>
    </xdr:to>
    <xdr:sp macro="" textlink="">
      <xdr:nvSpPr>
        <xdr:cNvPr id="943" name="楕円 942"/>
        <xdr:cNvSpPr/>
      </xdr:nvSpPr>
      <xdr:spPr>
        <a:xfrm>
          <a:off x="18605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xdr:rowOff>
    </xdr:from>
    <xdr:to>
      <xdr:col>102</xdr:col>
      <xdr:colOff>114300</xdr:colOff>
      <xdr:row>104</xdr:row>
      <xdr:rowOff>16763</xdr:rowOff>
    </xdr:to>
    <xdr:cxnSp macro="">
      <xdr:nvCxnSpPr>
        <xdr:cNvPr id="944" name="直線コネクタ 943"/>
        <xdr:cNvCxnSpPr/>
      </xdr:nvCxnSpPr>
      <xdr:spPr>
        <a:xfrm>
          <a:off x="18656300" y="178429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113809</xdr:rowOff>
    </xdr:from>
    <xdr:ext cx="469744" cy="259045"/>
    <xdr:sp macro="" textlink="">
      <xdr:nvSpPr>
        <xdr:cNvPr id="947" name="n_3aveValue【庁舎】&#10;一人当たり面積"/>
        <xdr:cNvSpPr txBox="1"/>
      </xdr:nvSpPr>
      <xdr:spPr>
        <a:xfrm>
          <a:off x="19310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113809</xdr:rowOff>
    </xdr:from>
    <xdr:ext cx="469744" cy="259045"/>
    <xdr:sp macro="" textlink="">
      <xdr:nvSpPr>
        <xdr:cNvPr id="948" name="n_4aveValue【庁舎】&#10;一人当たり面積"/>
        <xdr:cNvSpPr txBox="1"/>
      </xdr:nvSpPr>
      <xdr:spPr>
        <a:xfrm>
          <a:off x="18421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72407</xdr:rowOff>
    </xdr:from>
    <xdr:ext cx="469744" cy="259045"/>
    <xdr:sp macro="" textlink="">
      <xdr:nvSpPr>
        <xdr:cNvPr id="949" name="n_1mainValue【庁舎】&#10;一人当たり面積"/>
        <xdr:cNvSpPr txBox="1"/>
      </xdr:nvSpPr>
      <xdr:spPr>
        <a:xfrm>
          <a:off x="210757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67835</xdr:rowOff>
    </xdr:from>
    <xdr:ext cx="469744" cy="259045"/>
    <xdr:sp macro="" textlink="">
      <xdr:nvSpPr>
        <xdr:cNvPr id="950" name="n_2mainValue【庁舎】&#10;一人当たり面積"/>
        <xdr:cNvSpPr txBox="1"/>
      </xdr:nvSpPr>
      <xdr:spPr>
        <a:xfrm>
          <a:off x="20199427"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58690</xdr:rowOff>
    </xdr:from>
    <xdr:ext cx="469744" cy="259045"/>
    <xdr:sp macro="" textlink="">
      <xdr:nvSpPr>
        <xdr:cNvPr id="951" name="n_3mainValue【庁舎】&#10;一人当たり面積"/>
        <xdr:cNvSpPr txBox="1"/>
      </xdr:nvSpPr>
      <xdr:spPr>
        <a:xfrm>
          <a:off x="19310427" y="1788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54119</xdr:rowOff>
    </xdr:from>
    <xdr:ext cx="469744" cy="259045"/>
    <xdr:sp macro="" textlink="">
      <xdr:nvSpPr>
        <xdr:cNvPr id="952" name="n_4mainValue【庁舎】&#10;一人当たり面積"/>
        <xdr:cNvSpPr txBox="1"/>
      </xdr:nvSpPr>
      <xdr:spPr>
        <a:xfrm>
          <a:off x="18421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令和５年度は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、指標に大きく影響するような施設の供用開始はなく、既存の施設の老朽化が進んだことにより、有形固定資産減価償却率は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微増となっている。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基準財政需要額は、</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高齢者人口と連動した高齢者保健福祉費の増などにより、</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となった。一方、基準財政収入額は、</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市民税（所得割・法人税割）や固定資産税の増などにより</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1,224</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交付基準となる財源不足額は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百万円縮小した</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その結果、財政力指数は、単年度では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0.917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と、前年度よりも</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0.007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ポイント増、３か年平均では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0.014</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0.908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年連続で交付税の交付団体となった。 </a:t>
          </a:r>
          <a:endParaRPr lang="ja-JP" altLang="ja-JP" sz="13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1" name="直線コネクタ 70"/>
        <xdr:cNvCxnSpPr/>
      </xdr:nvCxnSpPr>
      <xdr:spPr>
        <a:xfrm>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4" name="直線コネクタ 73"/>
        <xdr:cNvCxnSpPr/>
      </xdr:nvCxnSpPr>
      <xdr:spPr>
        <a:xfrm>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58057</xdr:rowOff>
    </xdr:to>
    <xdr:cxnSp macro="">
      <xdr:nvCxnSpPr>
        <xdr:cNvPr id="77" name="直線コネクタ 76"/>
        <xdr:cNvCxnSpPr/>
      </xdr:nvCxnSpPr>
      <xdr:spPr>
        <a:xfrm>
          <a:off x="2336800" y="686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23585</xdr:rowOff>
    </xdr:to>
    <xdr:cxnSp macro="">
      <xdr:nvCxnSpPr>
        <xdr:cNvPr id="80" name="直線コネクタ 79"/>
        <xdr:cNvCxnSpPr/>
      </xdr:nvCxnSpPr>
      <xdr:spPr>
        <a:xfrm flipV="1">
          <a:off x="1447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経常収支比率は</a:t>
          </a:r>
          <a:r>
            <a:rPr kumimoji="1" lang="en-US" altLang="ja-JP" sz="1050">
              <a:latin typeface="ＭＳ Ｐゴシック" panose="020B0600070205080204" pitchFamily="50" charset="-128"/>
              <a:ea typeface="ＭＳ Ｐゴシック" panose="020B0600070205080204" pitchFamily="50" charset="-128"/>
            </a:rPr>
            <a:t>89.4</a:t>
          </a:r>
          <a:r>
            <a:rPr kumimoji="1" lang="ja-JP" altLang="en-US" sz="1050">
              <a:latin typeface="ＭＳ Ｐゴシック" panose="020B0600070205080204" pitchFamily="50" charset="-128"/>
              <a:ea typeface="ＭＳ Ｐゴシック" panose="020B0600070205080204" pitchFamily="50" charset="-128"/>
            </a:rPr>
            <a:t>％となり、前年度から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ポイント上昇した。これは、経常一般財源（歳入）において、市税の増などにより、全体で</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百万円の増（比率への影響</a:t>
          </a:r>
          <a:r>
            <a:rPr kumimoji="1" lang="en-US" altLang="ja-JP" sz="1050">
              <a:latin typeface="ＭＳ Ｐゴシック" panose="020B0600070205080204" pitchFamily="50" charset="-128"/>
              <a:ea typeface="ＭＳ Ｐゴシック" panose="020B0600070205080204" pitchFamily="50" charset="-128"/>
            </a:rPr>
            <a:t>-0.08</a:t>
          </a:r>
          <a:r>
            <a:rPr kumimoji="1" lang="ja-JP" altLang="en-US" sz="1050">
              <a:latin typeface="ＭＳ Ｐゴシック" panose="020B0600070205080204" pitchFamily="50" charset="-128"/>
              <a:ea typeface="ＭＳ Ｐゴシック" panose="020B0600070205080204" pitchFamily="50" charset="-128"/>
            </a:rPr>
            <a:t>ポイント）となった一方で、経常一般財源充当額（歳出）において、社会保障関係経費の増や物価高騰の影響により全体で</a:t>
          </a:r>
          <a:r>
            <a:rPr kumimoji="1" lang="en-US" altLang="ja-JP" sz="1050">
              <a:latin typeface="ＭＳ Ｐゴシック" panose="020B0600070205080204" pitchFamily="50" charset="-128"/>
              <a:ea typeface="ＭＳ Ｐゴシック" panose="020B0600070205080204" pitchFamily="50" charset="-128"/>
            </a:rPr>
            <a:t>75</a:t>
          </a:r>
          <a:r>
            <a:rPr kumimoji="1" lang="ja-JP" altLang="en-US" sz="1050">
              <a:latin typeface="ＭＳ Ｐゴシック" panose="020B0600070205080204" pitchFamily="50" charset="-128"/>
              <a:ea typeface="ＭＳ Ｐゴシック" panose="020B0600070205080204" pitchFamily="50" charset="-128"/>
            </a:rPr>
            <a:t>百万円の増（比率への影響</a:t>
          </a:r>
          <a:r>
            <a:rPr kumimoji="1" lang="en-US" altLang="ja-JP" sz="1050">
              <a:latin typeface="ＭＳ Ｐゴシック" panose="020B0600070205080204" pitchFamily="50" charset="-128"/>
              <a:ea typeface="ＭＳ Ｐゴシック" panose="020B0600070205080204" pitchFamily="50" charset="-128"/>
            </a:rPr>
            <a:t>+0.24</a:t>
          </a:r>
          <a:r>
            <a:rPr kumimoji="1" lang="ja-JP" altLang="en-US" sz="1050">
              <a:latin typeface="ＭＳ Ｐゴシック" panose="020B0600070205080204" pitchFamily="50" charset="-128"/>
              <a:ea typeface="ＭＳ Ｐゴシック" panose="020B0600070205080204" pitchFamily="50" charset="-128"/>
            </a:rPr>
            <a:t>ポイント）となったことによる。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今後、社会保障関係経費をはじめとする経常経費についても増加する傾向が続いていることに加え、人件費や物価高騰の影響もあり、引き続き、厳しい財政運営が見込まれるところである。</a:t>
          </a:r>
        </a:p>
        <a:p>
          <a:r>
            <a:rPr kumimoji="1" lang="ja-JP" altLang="en-US" sz="1050">
              <a:latin typeface="ＭＳ Ｐゴシック" panose="020B0600070205080204" pitchFamily="50" charset="-128"/>
              <a:ea typeface="ＭＳ Ｐゴシック" panose="020B0600070205080204" pitchFamily="50" charset="-128"/>
            </a:rPr>
            <a:t>　このことから、新規歳入の確保や歳出においては、安易に既存事業を継続するのではなく、市全体を俯瞰し、時代の変化を捉え、長期的な視点で財政負担の抑制を意識しながら、積極的に事業の廃止・見直しを進める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61</xdr:row>
      <xdr:rowOff>66294</xdr:rowOff>
    </xdr:to>
    <xdr:cxnSp macro="">
      <xdr:nvCxnSpPr>
        <xdr:cNvPr id="132" name="直線コネクタ 131"/>
        <xdr:cNvCxnSpPr/>
      </xdr:nvCxnSpPr>
      <xdr:spPr>
        <a:xfrm>
          <a:off x="4114800" y="105150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56642</xdr:rowOff>
    </xdr:to>
    <xdr:cxnSp macro="">
      <xdr:nvCxnSpPr>
        <xdr:cNvPr id="135" name="直線コネクタ 134"/>
        <xdr:cNvCxnSpPr/>
      </xdr:nvCxnSpPr>
      <xdr:spPr>
        <a:xfrm>
          <a:off x="3225800" y="104716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160274</xdr:rowOff>
    </xdr:to>
    <xdr:cxnSp macro="">
      <xdr:nvCxnSpPr>
        <xdr:cNvPr id="138" name="直線コネクタ 137"/>
        <xdr:cNvCxnSpPr/>
      </xdr:nvCxnSpPr>
      <xdr:spPr>
        <a:xfrm flipV="1">
          <a:off x="2336800" y="1047165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62</xdr:row>
      <xdr:rowOff>160274</xdr:rowOff>
    </xdr:to>
    <xdr:cxnSp macro="">
      <xdr:nvCxnSpPr>
        <xdr:cNvPr id="141" name="直線コネクタ 140"/>
        <xdr:cNvCxnSpPr/>
      </xdr:nvCxnSpPr>
      <xdr:spPr>
        <a:xfrm>
          <a:off x="1447800" y="1077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112014</xdr:rowOff>
    </xdr:from>
    <xdr:to>
      <xdr:col>11</xdr:col>
      <xdr:colOff>82550</xdr:colOff>
      <xdr:row>62</xdr:row>
      <xdr:rowOff>42164</xdr:rowOff>
    </xdr:to>
    <xdr:sp macro="" textlink="">
      <xdr:nvSpPr>
        <xdr:cNvPr id="142" name="フローチャート: 判断 141"/>
        <xdr:cNvSpPr/>
      </xdr:nvSpPr>
      <xdr:spPr>
        <a:xfrm>
          <a:off x="2286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43" name="テキスト ボックス 142"/>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44" name="フローチャート: 判断 143"/>
        <xdr:cNvSpPr/>
      </xdr:nvSpPr>
      <xdr:spPr>
        <a:xfrm>
          <a:off x="1397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45" name="テキスト ボックス 144"/>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51" name="楕円 150"/>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2" name="財政構造の弾力性該当値テキスト"/>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3" name="楕円 152"/>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4" name="テキスト ボックス 153"/>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5" name="楕円 154"/>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6" name="テキスト ボックス 155"/>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7" name="楕円 156"/>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8" name="テキスト ボックス 157"/>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9" name="楕円 158"/>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60" name="テキスト ボックス 159"/>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人件費は、職員給などにより増、物件費は、子育て世帯への生活応援商品券給付事業費の増などにより増となった。また、物価高騰の影響による諸経費の増も影響している。</a:t>
          </a:r>
        </a:p>
        <a:p>
          <a:r>
            <a:rPr kumimoji="1" lang="ja-JP" altLang="en-US" sz="1400">
              <a:latin typeface="ＭＳ Ｐゴシック" panose="020B0600070205080204" pitchFamily="50" charset="-128"/>
              <a:ea typeface="ＭＳ Ｐゴシック" panose="020B0600070205080204" pitchFamily="50" charset="-128"/>
            </a:rPr>
            <a:t>　引き続き、人件費等を含めたトータルコストの概念により行政サービスを点検・検証し、執行体制の見直しや既存事業の廃止・見直し等を図り、更に効率的な事業運営に努めていく。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15717</xdr:rowOff>
    </xdr:from>
    <xdr:to>
      <xdr:col>23</xdr:col>
      <xdr:colOff>133350</xdr:colOff>
      <xdr:row>83</xdr:row>
      <xdr:rowOff>28546</xdr:rowOff>
    </xdr:to>
    <xdr:cxnSp macro="">
      <xdr:nvCxnSpPr>
        <xdr:cNvPr id="195" name="直線コネクタ 194"/>
        <xdr:cNvCxnSpPr/>
      </xdr:nvCxnSpPr>
      <xdr:spPr>
        <a:xfrm>
          <a:off x="4114800" y="14246067"/>
          <a:ext cx="838200" cy="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151507</xdr:rowOff>
    </xdr:from>
    <xdr:to>
      <xdr:col>19</xdr:col>
      <xdr:colOff>133350</xdr:colOff>
      <xdr:row>83</xdr:row>
      <xdr:rowOff>15717</xdr:rowOff>
    </xdr:to>
    <xdr:cxnSp macro="">
      <xdr:nvCxnSpPr>
        <xdr:cNvPr id="198" name="直線コネクタ 197"/>
        <xdr:cNvCxnSpPr/>
      </xdr:nvCxnSpPr>
      <xdr:spPr>
        <a:xfrm>
          <a:off x="3225800" y="14210407"/>
          <a:ext cx="889000" cy="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89722</xdr:rowOff>
    </xdr:from>
    <xdr:to>
      <xdr:col>15</xdr:col>
      <xdr:colOff>82550</xdr:colOff>
      <xdr:row>82</xdr:row>
      <xdr:rowOff>151507</xdr:rowOff>
    </xdr:to>
    <xdr:cxnSp macro="">
      <xdr:nvCxnSpPr>
        <xdr:cNvPr id="201" name="直線コネクタ 200"/>
        <xdr:cNvCxnSpPr/>
      </xdr:nvCxnSpPr>
      <xdr:spPr>
        <a:xfrm>
          <a:off x="2336800" y="14148622"/>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169210</xdr:rowOff>
    </xdr:from>
    <xdr:to>
      <xdr:col>11</xdr:col>
      <xdr:colOff>31750</xdr:colOff>
      <xdr:row>82</xdr:row>
      <xdr:rowOff>89722</xdr:rowOff>
    </xdr:to>
    <xdr:cxnSp macro="">
      <xdr:nvCxnSpPr>
        <xdr:cNvPr id="204" name="直線コネクタ 203"/>
        <xdr:cNvCxnSpPr/>
      </xdr:nvCxnSpPr>
      <xdr:spPr>
        <a:xfrm>
          <a:off x="1447800" y="14056660"/>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149557</xdr:rowOff>
    </xdr:from>
    <xdr:to>
      <xdr:col>11</xdr:col>
      <xdr:colOff>82550</xdr:colOff>
      <xdr:row>83</xdr:row>
      <xdr:rowOff>79707</xdr:rowOff>
    </xdr:to>
    <xdr:sp macro="" textlink="">
      <xdr:nvSpPr>
        <xdr:cNvPr id="205" name="フローチャート: 判断 204"/>
        <xdr:cNvSpPr/>
      </xdr:nvSpPr>
      <xdr:spPr>
        <a:xfrm>
          <a:off x="2286000" y="142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64484</xdr:rowOff>
    </xdr:from>
    <xdr:ext cx="762000" cy="259045"/>
    <xdr:sp macro="" textlink="">
      <xdr:nvSpPr>
        <xdr:cNvPr id="206" name="テキスト ボックス 205"/>
        <xdr:cNvSpPr txBox="1"/>
      </xdr:nvSpPr>
      <xdr:spPr>
        <a:xfrm>
          <a:off x="1955800" y="142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56282</xdr:rowOff>
    </xdr:from>
    <xdr:to>
      <xdr:col>7</xdr:col>
      <xdr:colOff>31750</xdr:colOff>
      <xdr:row>82</xdr:row>
      <xdr:rowOff>157882</xdr:rowOff>
    </xdr:to>
    <xdr:sp macro="" textlink="">
      <xdr:nvSpPr>
        <xdr:cNvPr id="207" name="フローチャート: 判断 206"/>
        <xdr:cNvSpPr/>
      </xdr:nvSpPr>
      <xdr:spPr>
        <a:xfrm>
          <a:off x="1397000" y="1411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142659</xdr:rowOff>
    </xdr:from>
    <xdr:ext cx="762000" cy="259045"/>
    <xdr:sp macro="" textlink="">
      <xdr:nvSpPr>
        <xdr:cNvPr id="208" name="テキスト ボックス 207"/>
        <xdr:cNvSpPr txBox="1"/>
      </xdr:nvSpPr>
      <xdr:spPr>
        <a:xfrm>
          <a:off x="1066800" y="1420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149196</xdr:rowOff>
    </xdr:from>
    <xdr:to>
      <xdr:col>23</xdr:col>
      <xdr:colOff>184150</xdr:colOff>
      <xdr:row>83</xdr:row>
      <xdr:rowOff>79346</xdr:rowOff>
    </xdr:to>
    <xdr:sp macro="" textlink="">
      <xdr:nvSpPr>
        <xdr:cNvPr id="214" name="楕円 213"/>
        <xdr:cNvSpPr/>
      </xdr:nvSpPr>
      <xdr:spPr>
        <a:xfrm>
          <a:off x="4902200" y="142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165723</xdr:rowOff>
    </xdr:from>
    <xdr:ext cx="762000" cy="259045"/>
    <xdr:sp macro="" textlink="">
      <xdr:nvSpPr>
        <xdr:cNvPr id="215" name="人件費・物件費等の状況該当値テキスト"/>
        <xdr:cNvSpPr txBox="1"/>
      </xdr:nvSpPr>
      <xdr:spPr>
        <a:xfrm>
          <a:off x="5041900" y="1405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136367</xdr:rowOff>
    </xdr:from>
    <xdr:to>
      <xdr:col>19</xdr:col>
      <xdr:colOff>184150</xdr:colOff>
      <xdr:row>83</xdr:row>
      <xdr:rowOff>66517</xdr:rowOff>
    </xdr:to>
    <xdr:sp macro="" textlink="">
      <xdr:nvSpPr>
        <xdr:cNvPr id="216" name="楕円 215"/>
        <xdr:cNvSpPr/>
      </xdr:nvSpPr>
      <xdr:spPr>
        <a:xfrm>
          <a:off x="4064000" y="141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76694</xdr:rowOff>
    </xdr:from>
    <xdr:ext cx="736600" cy="259045"/>
    <xdr:sp macro="" textlink="">
      <xdr:nvSpPr>
        <xdr:cNvPr id="217" name="テキスト ボックス 216"/>
        <xdr:cNvSpPr txBox="1"/>
      </xdr:nvSpPr>
      <xdr:spPr>
        <a:xfrm>
          <a:off x="3733800" y="1396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100707</xdr:rowOff>
    </xdr:from>
    <xdr:to>
      <xdr:col>15</xdr:col>
      <xdr:colOff>133350</xdr:colOff>
      <xdr:row>83</xdr:row>
      <xdr:rowOff>30857</xdr:rowOff>
    </xdr:to>
    <xdr:sp macro="" textlink="">
      <xdr:nvSpPr>
        <xdr:cNvPr id="218" name="楕円 217"/>
        <xdr:cNvSpPr/>
      </xdr:nvSpPr>
      <xdr:spPr>
        <a:xfrm>
          <a:off x="3175000" y="141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41034</xdr:rowOff>
    </xdr:from>
    <xdr:ext cx="762000" cy="259045"/>
    <xdr:sp macro="" textlink="">
      <xdr:nvSpPr>
        <xdr:cNvPr id="219" name="テキスト ボックス 218"/>
        <xdr:cNvSpPr txBox="1"/>
      </xdr:nvSpPr>
      <xdr:spPr>
        <a:xfrm>
          <a:off x="2844800" y="1392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38922</xdr:rowOff>
    </xdr:from>
    <xdr:to>
      <xdr:col>11</xdr:col>
      <xdr:colOff>82550</xdr:colOff>
      <xdr:row>82</xdr:row>
      <xdr:rowOff>140522</xdr:rowOff>
    </xdr:to>
    <xdr:sp macro="" textlink="">
      <xdr:nvSpPr>
        <xdr:cNvPr id="220" name="楕円 219"/>
        <xdr:cNvSpPr/>
      </xdr:nvSpPr>
      <xdr:spPr>
        <a:xfrm>
          <a:off x="2286000" y="140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150699</xdr:rowOff>
    </xdr:from>
    <xdr:ext cx="762000" cy="259045"/>
    <xdr:sp macro="" textlink="">
      <xdr:nvSpPr>
        <xdr:cNvPr id="221" name="テキスト ボックス 220"/>
        <xdr:cNvSpPr txBox="1"/>
      </xdr:nvSpPr>
      <xdr:spPr>
        <a:xfrm>
          <a:off x="1955800" y="138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118410</xdr:rowOff>
    </xdr:from>
    <xdr:to>
      <xdr:col>7</xdr:col>
      <xdr:colOff>31750</xdr:colOff>
      <xdr:row>82</xdr:row>
      <xdr:rowOff>48560</xdr:rowOff>
    </xdr:to>
    <xdr:sp macro="" textlink="">
      <xdr:nvSpPr>
        <xdr:cNvPr id="222" name="楕円 221"/>
        <xdr:cNvSpPr/>
      </xdr:nvSpPr>
      <xdr:spPr>
        <a:xfrm>
          <a:off x="1397000" y="140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58737</xdr:rowOff>
    </xdr:from>
    <xdr:ext cx="762000" cy="259045"/>
    <xdr:sp macro="" textlink="">
      <xdr:nvSpPr>
        <xdr:cNvPr id="223" name="テキスト ボックス 222"/>
        <xdr:cNvSpPr txBox="1"/>
      </xdr:nvSpPr>
      <xdr:spPr>
        <a:xfrm>
          <a:off x="1066800" y="1377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年度は、</a:t>
          </a:r>
          <a:r>
            <a:rPr kumimoji="1" lang="en-US" altLang="ja-JP" sz="1400">
              <a:latin typeface="ＭＳ Ｐゴシック" panose="020B0600070205080204" pitchFamily="50" charset="-128"/>
              <a:ea typeface="ＭＳ Ｐゴシック" panose="020B0600070205080204" pitchFamily="50" charset="-128"/>
            </a:rPr>
            <a:t>101.2</a:t>
          </a:r>
          <a:r>
            <a:rPr kumimoji="1" lang="ja-JP" altLang="en-US" sz="1400">
              <a:latin typeface="ＭＳ Ｐゴシック" panose="020B0600070205080204" pitchFamily="50" charset="-128"/>
              <a:ea typeface="ＭＳ Ｐゴシック" panose="020B0600070205080204" pitchFamily="50" charset="-128"/>
            </a:rPr>
            <a:t>ポイントと令和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年度から微増となり、国との差は概ね横ばいで推移している。</a:t>
          </a:r>
        </a:p>
        <a:p>
          <a:r>
            <a:rPr kumimoji="1" lang="ja-JP" altLang="en-US" sz="1400">
              <a:latin typeface="ＭＳ Ｐゴシック" panose="020B0600070205080204" pitchFamily="50" charset="-128"/>
              <a:ea typeface="ＭＳ Ｐゴシック" panose="020B0600070205080204" pitchFamily="50" charset="-128"/>
            </a:rPr>
            <a:t>　国と地方の職員年齢構成や昇格する年齢に差が生じていること等が、国を上回る要因の一つとなっているが、引き続き、人事院や地域の民間給与を反映した県人事委員会の勧告に準拠し、給与水準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9" name="直線コネクタ 258"/>
        <xdr:cNvCxnSpPr/>
      </xdr:nvCxnSpPr>
      <xdr:spPr>
        <a:xfrm>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2" name="直線コネクタ 261"/>
        <xdr:cNvCxnSpPr/>
      </xdr:nvCxnSpPr>
      <xdr:spPr>
        <a:xfrm>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5" name="直線コネクタ 264"/>
        <xdr:cNvCxnSpPr/>
      </xdr:nvCxnSpPr>
      <xdr:spPr>
        <a:xfrm flipV="1">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102507</xdr:rowOff>
    </xdr:to>
    <xdr:cxnSp macro="">
      <xdr:nvCxnSpPr>
        <xdr:cNvPr id="268" name="直線コネクタ 267"/>
        <xdr:cNvCxnSpPr/>
      </xdr:nvCxnSpPr>
      <xdr:spPr>
        <a:xfrm>
          <a:off x="13512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2" name="楕円 281"/>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3" name="テキスト ボックス 282"/>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4" name="楕円 283"/>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5" name="テキスト ボックス 284"/>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指定管理者制度の積極的な導入や事務のアウトソーシング等、執行体制の見直しを進めているほか、市民との協働による市政運営を進め、職員数の適正管理に取り組んでいるところである。</a:t>
          </a:r>
        </a:p>
        <a:p>
          <a:r>
            <a:rPr kumimoji="1" lang="ja-JP" altLang="en-US" sz="1400">
              <a:latin typeface="ＭＳ Ｐゴシック" panose="020B0600070205080204" pitchFamily="50" charset="-128"/>
              <a:ea typeface="ＭＳ Ｐゴシック" panose="020B0600070205080204" pitchFamily="50" charset="-128"/>
            </a:rPr>
            <a:t>　引き続き、「草津市健全で持続可能な財政運営および財政規律に関する条例」、「草津市財政規律ガイドライン」に基づき、適正な定員管理による人件費の抑制に努めていく。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26353</xdr:rowOff>
    </xdr:from>
    <xdr:to>
      <xdr:col>81</xdr:col>
      <xdr:colOff>44450</xdr:colOff>
      <xdr:row>62</xdr:row>
      <xdr:rowOff>42439</xdr:rowOff>
    </xdr:to>
    <xdr:cxnSp macro="">
      <xdr:nvCxnSpPr>
        <xdr:cNvPr id="322" name="直線コネクタ 321"/>
        <xdr:cNvCxnSpPr/>
      </xdr:nvCxnSpPr>
      <xdr:spPr>
        <a:xfrm flipV="1">
          <a:off x="16179800" y="1065625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46461</xdr:rowOff>
    </xdr:to>
    <xdr:cxnSp macro="">
      <xdr:nvCxnSpPr>
        <xdr:cNvPr id="325" name="直線コネクタ 324"/>
        <xdr:cNvCxnSpPr/>
      </xdr:nvCxnSpPr>
      <xdr:spPr>
        <a:xfrm flipV="1">
          <a:off x="15290800" y="106723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46461</xdr:rowOff>
    </xdr:from>
    <xdr:to>
      <xdr:col>72</xdr:col>
      <xdr:colOff>203200</xdr:colOff>
      <xdr:row>62</xdr:row>
      <xdr:rowOff>56515</xdr:rowOff>
    </xdr:to>
    <xdr:cxnSp macro="">
      <xdr:nvCxnSpPr>
        <xdr:cNvPr id="328" name="直線コネクタ 327"/>
        <xdr:cNvCxnSpPr/>
      </xdr:nvCxnSpPr>
      <xdr:spPr>
        <a:xfrm flipV="1">
          <a:off x="14401800" y="106763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34396</xdr:rowOff>
    </xdr:from>
    <xdr:to>
      <xdr:col>68</xdr:col>
      <xdr:colOff>152400</xdr:colOff>
      <xdr:row>62</xdr:row>
      <xdr:rowOff>56515</xdr:rowOff>
    </xdr:to>
    <xdr:cxnSp macro="">
      <xdr:nvCxnSpPr>
        <xdr:cNvPr id="331" name="直線コネクタ 330"/>
        <xdr:cNvCxnSpPr/>
      </xdr:nvCxnSpPr>
      <xdr:spPr>
        <a:xfrm>
          <a:off x="13512800" y="1066429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53446</xdr:rowOff>
    </xdr:from>
    <xdr:to>
      <xdr:col>68</xdr:col>
      <xdr:colOff>203200</xdr:colOff>
      <xdr:row>63</xdr:row>
      <xdr:rowOff>155046</xdr:rowOff>
    </xdr:to>
    <xdr:sp macro="" textlink="">
      <xdr:nvSpPr>
        <xdr:cNvPr id="332" name="フローチャート: 判断 331"/>
        <xdr:cNvSpPr/>
      </xdr:nvSpPr>
      <xdr:spPr>
        <a:xfrm>
          <a:off x="14351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139823</xdr:rowOff>
    </xdr:from>
    <xdr:ext cx="762000" cy="259045"/>
    <xdr:sp macro="" textlink="">
      <xdr:nvSpPr>
        <xdr:cNvPr id="333" name="テキスト ボックス 332"/>
        <xdr:cNvSpPr txBox="1"/>
      </xdr:nvSpPr>
      <xdr:spPr>
        <a:xfrm>
          <a:off x="14020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75565</xdr:rowOff>
    </xdr:from>
    <xdr:to>
      <xdr:col>64</xdr:col>
      <xdr:colOff>152400</xdr:colOff>
      <xdr:row>64</xdr:row>
      <xdr:rowOff>5715</xdr:rowOff>
    </xdr:to>
    <xdr:sp macro="" textlink="">
      <xdr:nvSpPr>
        <xdr:cNvPr id="334" name="フローチャート: 判断 333"/>
        <xdr:cNvSpPr/>
      </xdr:nvSpPr>
      <xdr:spPr>
        <a:xfrm>
          <a:off x="13462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161942</xdr:rowOff>
    </xdr:from>
    <xdr:ext cx="762000" cy="259045"/>
    <xdr:sp macro="" textlink="">
      <xdr:nvSpPr>
        <xdr:cNvPr id="335" name="テキスト ボックス 334"/>
        <xdr:cNvSpPr txBox="1"/>
      </xdr:nvSpPr>
      <xdr:spPr>
        <a:xfrm>
          <a:off x="13131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41" name="楕円 340"/>
        <xdr:cNvSpPr/>
      </xdr:nvSpPr>
      <xdr:spPr>
        <a:xfrm>
          <a:off x="16967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163530</xdr:rowOff>
    </xdr:from>
    <xdr:ext cx="762000" cy="259045"/>
    <xdr:sp macro="" textlink="">
      <xdr:nvSpPr>
        <xdr:cNvPr id="342" name="定員管理の状況該当値テキスト"/>
        <xdr:cNvSpPr txBox="1"/>
      </xdr:nvSpPr>
      <xdr:spPr>
        <a:xfrm>
          <a:off x="17106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43" name="楕円 342"/>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103416</xdr:rowOff>
    </xdr:from>
    <xdr:ext cx="736600" cy="259045"/>
    <xdr:sp macro="" textlink="">
      <xdr:nvSpPr>
        <xdr:cNvPr id="344" name="テキスト ボックス 343"/>
        <xdr:cNvSpPr txBox="1"/>
      </xdr:nvSpPr>
      <xdr:spPr>
        <a:xfrm>
          <a:off x="15798800" y="1039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167111</xdr:rowOff>
    </xdr:from>
    <xdr:to>
      <xdr:col>73</xdr:col>
      <xdr:colOff>44450</xdr:colOff>
      <xdr:row>62</xdr:row>
      <xdr:rowOff>97261</xdr:rowOff>
    </xdr:to>
    <xdr:sp macro="" textlink="">
      <xdr:nvSpPr>
        <xdr:cNvPr id="345" name="楕円 344"/>
        <xdr:cNvSpPr/>
      </xdr:nvSpPr>
      <xdr:spPr>
        <a:xfrm>
          <a:off x="15240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46" name="テキスト ボックス 345"/>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5715</xdr:rowOff>
    </xdr:from>
    <xdr:to>
      <xdr:col>68</xdr:col>
      <xdr:colOff>203200</xdr:colOff>
      <xdr:row>62</xdr:row>
      <xdr:rowOff>107315</xdr:rowOff>
    </xdr:to>
    <xdr:sp macro="" textlink="">
      <xdr:nvSpPr>
        <xdr:cNvPr id="347" name="楕円 346"/>
        <xdr:cNvSpPr/>
      </xdr:nvSpPr>
      <xdr:spPr>
        <a:xfrm>
          <a:off x="14351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117492</xdr:rowOff>
    </xdr:from>
    <xdr:ext cx="762000" cy="259045"/>
    <xdr:sp macro="" textlink="">
      <xdr:nvSpPr>
        <xdr:cNvPr id="348" name="テキスト ボックス 347"/>
        <xdr:cNvSpPr txBox="1"/>
      </xdr:nvSpPr>
      <xdr:spPr>
        <a:xfrm>
          <a:off x="14020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155046</xdr:rowOff>
    </xdr:from>
    <xdr:to>
      <xdr:col>64</xdr:col>
      <xdr:colOff>152400</xdr:colOff>
      <xdr:row>62</xdr:row>
      <xdr:rowOff>85196</xdr:rowOff>
    </xdr:to>
    <xdr:sp macro="" textlink="">
      <xdr:nvSpPr>
        <xdr:cNvPr id="349" name="楕円 348"/>
        <xdr:cNvSpPr/>
      </xdr:nvSpPr>
      <xdr:spPr>
        <a:xfrm>
          <a:off x="13462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95373</xdr:rowOff>
    </xdr:from>
    <xdr:ext cx="762000" cy="259045"/>
    <xdr:sp macro="" textlink="">
      <xdr:nvSpPr>
        <xdr:cNvPr id="350" name="テキスト ボックス 349"/>
        <xdr:cNvSpPr txBox="1"/>
      </xdr:nvSpPr>
      <xdr:spPr>
        <a:xfrm>
          <a:off x="13131800" y="1038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実質公債費比率は、過去の大規模事業に伴う建設事業債や公営企業債の償還が終了したことにより、ベースとなる公債費が減少したことなどから、単年度では前年から</a:t>
          </a:r>
          <a:r>
            <a:rPr kumimoji="1" lang="en-US" altLang="ja-JP" sz="1400">
              <a:latin typeface="ＭＳ Ｐゴシック" panose="020B0600070205080204" pitchFamily="50" charset="-128"/>
              <a:ea typeface="ＭＳ Ｐゴシック" panose="020B0600070205080204" pitchFamily="50" charset="-128"/>
            </a:rPr>
            <a:t>0.6</a:t>
          </a:r>
          <a:r>
            <a:rPr kumimoji="1" lang="ja-JP" altLang="en-US" sz="1400">
              <a:latin typeface="ＭＳ Ｐゴシック" panose="020B0600070205080204" pitchFamily="50" charset="-128"/>
              <a:ea typeface="ＭＳ Ｐゴシック" panose="020B0600070205080204" pitchFamily="50" charset="-128"/>
            </a:rPr>
            <a:t>ポイント減の</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％となり、３か年平均では、</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ポイント減の</a:t>
          </a:r>
          <a:r>
            <a:rPr kumimoji="1" lang="en-US" altLang="ja-JP" sz="1400">
              <a:latin typeface="ＭＳ Ｐゴシック" panose="020B0600070205080204" pitchFamily="50" charset="-128"/>
              <a:ea typeface="ＭＳ Ｐゴシック" panose="020B0600070205080204" pitchFamily="50" charset="-128"/>
            </a:rPr>
            <a:t>4.7</a:t>
          </a:r>
          <a:r>
            <a:rPr kumimoji="1" lang="ja-JP" altLang="en-US" sz="1400">
              <a:latin typeface="ＭＳ Ｐゴシック" panose="020B0600070205080204" pitchFamily="50" charset="-128"/>
              <a:ea typeface="ＭＳ Ｐゴシック" panose="020B0600070205080204" pitchFamily="50" charset="-128"/>
            </a:rPr>
            <a:t>％となった。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今後も、「草津市健全で持続可能な財政運営および財政規律に関する条例」、「草津市財政規律ガイドライン」に基づき、将来の財政負担を見通し、健全な財政運営に努めていく。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81945</xdr:rowOff>
    </xdr:to>
    <xdr:cxnSp macro="">
      <xdr:nvCxnSpPr>
        <xdr:cNvPr id="385" name="直線コネクタ 384"/>
        <xdr:cNvCxnSpPr/>
      </xdr:nvCxnSpPr>
      <xdr:spPr>
        <a:xfrm flipV="1">
          <a:off x="16179800" y="7007981"/>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42</xdr:row>
      <xdr:rowOff>2419</xdr:rowOff>
    </xdr:to>
    <xdr:cxnSp macro="">
      <xdr:nvCxnSpPr>
        <xdr:cNvPr id="388" name="直線コネクタ 387"/>
        <xdr:cNvCxnSpPr/>
      </xdr:nvCxnSpPr>
      <xdr:spPr>
        <a:xfrm flipV="1">
          <a:off x="15290800" y="71113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25400</xdr:rowOff>
    </xdr:to>
    <xdr:cxnSp macro="">
      <xdr:nvCxnSpPr>
        <xdr:cNvPr id="391" name="直線コネクタ 390"/>
        <xdr:cNvCxnSpPr/>
      </xdr:nvCxnSpPr>
      <xdr:spPr>
        <a:xfrm flipV="1">
          <a:off x="14401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25400</xdr:rowOff>
    </xdr:to>
    <xdr:cxnSp macro="">
      <xdr:nvCxnSpPr>
        <xdr:cNvPr id="394" name="直線コネクタ 393"/>
        <xdr:cNvCxnSpPr/>
      </xdr:nvCxnSpPr>
      <xdr:spPr>
        <a:xfrm>
          <a:off x="13512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5" name="フローチャート: 判断 394"/>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6" name="テキスト ボックス 395"/>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4" name="楕円 403"/>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5"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8" name="楕円 407"/>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9" name="テキスト ボックス 408"/>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2" name="楕円 411"/>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3" name="テキスト ボックス 412"/>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将来負担比率は、将来負担すべき負担額に対し、基金などの負担額に充当できる財源が上回り、分子がマイナスとなったため、</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連続で算定されず、良好な状態を維持している。これは、交付税措置のない資金手当債の抑制などにより、市債残高の抑制を行っているほか、職員数適正化による退職金などの将来負担経費が抑えられていること、第３セクターとの損失補償契約を行っていないことなどによる。</a:t>
          </a:r>
        </a:p>
        <a:p>
          <a:r>
            <a:rPr kumimoji="1" lang="ja-JP" altLang="en-US" sz="1300">
              <a:latin typeface="ＭＳ Ｐゴシック" panose="020B0600070205080204" pitchFamily="50" charset="-128"/>
              <a:ea typeface="ＭＳ Ｐゴシック" panose="020B0600070205080204" pitchFamily="50" charset="-128"/>
            </a:rPr>
            <a:t>　今後も、「草津市財政規律ガイドライン」に基づき、将来の財政負担を見通し、引き続き健全な財政運営に努めていく。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135255</xdr:rowOff>
    </xdr:from>
    <xdr:to>
      <xdr:col>68</xdr:col>
      <xdr:colOff>203200</xdr:colOff>
      <xdr:row>14</xdr:row>
      <xdr:rowOff>65405</xdr:rowOff>
    </xdr:to>
    <xdr:sp macro="" textlink="">
      <xdr:nvSpPr>
        <xdr:cNvPr id="455" name="フローチャート: 判断 454"/>
        <xdr:cNvSpPr/>
      </xdr:nvSpPr>
      <xdr:spPr>
        <a:xfrm>
          <a:off x="14351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75582</xdr:rowOff>
    </xdr:from>
    <xdr:ext cx="762000" cy="259045"/>
    <xdr:sp macro="" textlink="">
      <xdr:nvSpPr>
        <xdr:cNvPr id="456" name="テキスト ボックス 455"/>
        <xdr:cNvSpPr txBox="1"/>
      </xdr:nvSpPr>
      <xdr:spPr>
        <a:xfrm>
          <a:off x="1402080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42182</xdr:rowOff>
    </xdr:from>
    <xdr:to>
      <xdr:col>64</xdr:col>
      <xdr:colOff>152400</xdr:colOff>
      <xdr:row>13</xdr:row>
      <xdr:rowOff>143782</xdr:rowOff>
    </xdr:to>
    <xdr:sp macro="" textlink="">
      <xdr:nvSpPr>
        <xdr:cNvPr id="457" name="フローチャート: 判断 456"/>
        <xdr:cNvSpPr/>
      </xdr:nvSpPr>
      <xdr:spPr>
        <a:xfrm>
          <a:off x="13462000" y="22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153959</xdr:rowOff>
    </xdr:from>
    <xdr:ext cx="762000" cy="259045"/>
    <xdr:sp macro="" textlink="">
      <xdr:nvSpPr>
        <xdr:cNvPr id="458" name="テキスト ボックス 457"/>
        <xdr:cNvSpPr txBox="1"/>
      </xdr:nvSpPr>
      <xdr:spPr>
        <a:xfrm>
          <a:off x="13131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職員給は増となった一方で、市税の増などにより分母の経常一般財源が増えたことから比率は微減となった。</a:t>
          </a:r>
        </a:p>
        <a:p>
          <a:r>
            <a:rPr kumimoji="1" lang="ja-JP" altLang="en-US" sz="1200">
              <a:latin typeface="ＭＳ Ｐゴシック" panose="020B0600070205080204" pitchFamily="50" charset="-128"/>
              <a:ea typeface="ＭＳ Ｐゴシック" panose="020B0600070205080204" pitchFamily="50" charset="-128"/>
            </a:rPr>
            <a:t>　今後も、「草津市健全で持続可能な財政運営および財政規律に関する条例」、「草津市財政規律ガイドライン」に基づき、後年度のランニングコストを加味したライフサイクルコストの考え方や事務事業の見直し、指定管理者制度の導入、業務のアウトソーシング等を進めながら、適正な定員管理を行うことで、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14986</xdr:rowOff>
    </xdr:to>
    <xdr:cxnSp macro="">
      <xdr:nvCxnSpPr>
        <xdr:cNvPr id="64" name="直線コネクタ 63"/>
        <xdr:cNvCxnSpPr/>
      </xdr:nvCxnSpPr>
      <xdr:spPr>
        <a:xfrm flipV="1">
          <a:off x="3987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14986</xdr:rowOff>
    </xdr:to>
    <xdr:cxnSp macro="">
      <xdr:nvCxnSpPr>
        <xdr:cNvPr id="67" name="直線コネクタ 66"/>
        <xdr:cNvCxnSpPr/>
      </xdr:nvCxnSpPr>
      <xdr:spPr>
        <a:xfrm>
          <a:off x="3098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38</xdr:row>
      <xdr:rowOff>8128</xdr:rowOff>
    </xdr:to>
    <xdr:cxnSp macro="">
      <xdr:nvCxnSpPr>
        <xdr:cNvPr id="70" name="直線コネクタ 69"/>
        <xdr:cNvCxnSpPr/>
      </xdr:nvCxnSpPr>
      <xdr:spPr>
        <a:xfrm flipV="1">
          <a:off x="2209800" y="63586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38</xdr:row>
      <xdr:rowOff>8128</xdr:rowOff>
    </xdr:to>
    <xdr:cxnSp macro="">
      <xdr:nvCxnSpPr>
        <xdr:cNvPr id="73" name="直線コネクタ 72"/>
        <xdr:cNvCxnSpPr/>
      </xdr:nvCxnSpPr>
      <xdr:spPr>
        <a:xfrm>
          <a:off x="1320800" y="627634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12192</xdr:rowOff>
    </xdr:from>
    <xdr:to>
      <xdr:col>11</xdr:col>
      <xdr:colOff>60325</xdr:colOff>
      <xdr:row>38</xdr:row>
      <xdr:rowOff>113792</xdr:rowOff>
    </xdr:to>
    <xdr:sp macro="" textlink="">
      <xdr:nvSpPr>
        <xdr:cNvPr id="74" name="フローチャート: 判断 73"/>
        <xdr:cNvSpPr/>
      </xdr:nvSpPr>
      <xdr:spPr>
        <a:xfrm>
          <a:off x="2159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75" name="テキスト ボックス 74"/>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69105</xdr:rowOff>
    </xdr:from>
    <xdr:ext cx="762000" cy="259045"/>
    <xdr:sp macro="" textlink="">
      <xdr:nvSpPr>
        <xdr:cNvPr id="90" name="テキスト ボックス 89"/>
        <xdr:cNvSpPr txBox="1"/>
      </xdr:nvSpPr>
      <xdr:spPr>
        <a:xfrm>
          <a:off x="1828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子育て世帯への生活応援商品券給付事業の影響などにより、物件費における経常経費は対前年度比で</a:t>
          </a:r>
          <a:r>
            <a:rPr kumimoji="1" lang="en-US" altLang="ja-JP" sz="1250">
              <a:latin typeface="ＭＳ Ｐゴシック" panose="020B0600070205080204" pitchFamily="50" charset="-128"/>
              <a:ea typeface="ＭＳ Ｐゴシック" panose="020B0600070205080204" pitchFamily="50" charset="-128"/>
            </a:rPr>
            <a:t>110</a:t>
          </a:r>
          <a:r>
            <a:rPr kumimoji="1" lang="ja-JP" altLang="en-US" sz="125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250">
              <a:latin typeface="ＭＳ Ｐゴシック" panose="020B0600070205080204" pitchFamily="50" charset="-128"/>
              <a:ea typeface="ＭＳ Ｐゴシック" panose="020B0600070205080204" pitchFamily="50" charset="-128"/>
            </a:rPr>
            <a:t>0.3</a:t>
          </a:r>
          <a:r>
            <a:rPr kumimoji="1" lang="ja-JP" altLang="en-US" sz="1250">
              <a:latin typeface="ＭＳ Ｐゴシック" panose="020B0600070205080204" pitchFamily="50" charset="-128"/>
              <a:ea typeface="ＭＳ Ｐゴシック" panose="020B0600070205080204" pitchFamily="50" charset="-128"/>
            </a:rPr>
            <a:t>ポイント増加した。</a:t>
          </a:r>
        </a:p>
        <a:p>
          <a:r>
            <a:rPr kumimoji="1" lang="ja-JP" altLang="en-US" sz="1250">
              <a:latin typeface="ＭＳ Ｐゴシック" panose="020B0600070205080204" pitchFamily="50" charset="-128"/>
              <a:ea typeface="ＭＳ Ｐゴシック" panose="020B0600070205080204" pitchFamily="50" charset="-128"/>
            </a:rPr>
            <a:t>　今後も、引き続き、「草津市健全で持続可能な財政運営および財政規律に関する条例」、「草津市財政規律ガイドライン」に基づき、後年度のランニングコストを加味したライフサイクルコストの考え方や事務事業の見直しなど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58964</xdr:rowOff>
    </xdr:to>
    <xdr:cxnSp macro="">
      <xdr:nvCxnSpPr>
        <xdr:cNvPr id="127" name="直線コネクタ 126"/>
        <xdr:cNvCxnSpPr/>
      </xdr:nvCxnSpPr>
      <xdr:spPr>
        <a:xfrm>
          <a:off x="15671800" y="2940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17</xdr:row>
      <xdr:rowOff>26307</xdr:rowOff>
    </xdr:to>
    <xdr:cxnSp macro="">
      <xdr:nvCxnSpPr>
        <xdr:cNvPr id="130" name="直線コネクタ 129"/>
        <xdr:cNvCxnSpPr/>
      </xdr:nvCxnSpPr>
      <xdr:spPr>
        <a:xfrm>
          <a:off x="14782800" y="2799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56243</xdr:rowOff>
    </xdr:from>
    <xdr:to>
      <xdr:col>73</xdr:col>
      <xdr:colOff>180975</xdr:colOff>
      <xdr:row>16</xdr:row>
      <xdr:rowOff>88900</xdr:rowOff>
    </xdr:to>
    <xdr:cxnSp macro="">
      <xdr:nvCxnSpPr>
        <xdr:cNvPr id="133" name="直線コネクタ 132"/>
        <xdr:cNvCxnSpPr/>
      </xdr:nvCxnSpPr>
      <xdr:spPr>
        <a:xfrm flipV="1">
          <a:off x="13893800" y="2799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146050</xdr:rowOff>
    </xdr:to>
    <xdr:cxnSp macro="">
      <xdr:nvCxnSpPr>
        <xdr:cNvPr id="136" name="直線コネクタ 135"/>
        <xdr:cNvCxnSpPr/>
      </xdr:nvCxnSpPr>
      <xdr:spPr>
        <a:xfrm flipV="1">
          <a:off x="13004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39" name="フローチャート: 判断 138"/>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40" name="テキスト ボックス 139"/>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6" name="楕円 145"/>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24691</xdr:rowOff>
    </xdr:from>
    <xdr:ext cx="762000" cy="259045"/>
    <xdr:sp macro="" textlink="">
      <xdr:nvSpPr>
        <xdr:cNvPr id="147" name="物件費該当値テキスト"/>
        <xdr:cNvSpPr txBox="1"/>
      </xdr:nvSpPr>
      <xdr:spPr>
        <a:xfrm>
          <a:off x="165989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49" name="テキスト ボックス 148"/>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0" name="楕円 149"/>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117220</xdr:rowOff>
    </xdr:from>
    <xdr:ext cx="762000" cy="259045"/>
    <xdr:sp macro="" textlink="">
      <xdr:nvSpPr>
        <xdr:cNvPr id="151" name="テキスト ボックス 150"/>
        <xdr:cNvSpPr txBox="1"/>
      </xdr:nvSpPr>
      <xdr:spPr>
        <a:xfrm>
          <a:off x="14401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障害福祉費の増や民間保育所・認定こども園運営費等の増により、扶助費における経常経費は対前年度で</a:t>
          </a:r>
          <a:r>
            <a:rPr kumimoji="1" lang="en-US" altLang="ja-JP" sz="1200">
              <a:latin typeface="ＭＳ Ｐゴシック" panose="020B0600070205080204" pitchFamily="50" charset="-128"/>
              <a:ea typeface="ＭＳ Ｐゴシック" panose="020B0600070205080204" pitchFamily="50" charset="-128"/>
            </a:rPr>
            <a:t>213</a:t>
          </a:r>
          <a:r>
            <a:rPr kumimoji="1" lang="ja-JP" altLang="en-US" sz="120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も高齢者や児童数の増加に伴う社会保障関係経費の増加は継続していくと予想されることから、「草津市健全で持続可能な財政運営および財政規律に関する条例」、「草津市財政規律ガイドライン」に基づき、財政規律の確保と、強固な財政基盤の確立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142240</xdr:rowOff>
    </xdr:to>
    <xdr:cxnSp macro="">
      <xdr:nvCxnSpPr>
        <xdr:cNvPr id="188" name="直線コネクタ 187"/>
        <xdr:cNvCxnSpPr/>
      </xdr:nvCxnSpPr>
      <xdr:spPr>
        <a:xfrm>
          <a:off x="3987800" y="9690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88900</xdr:rowOff>
    </xdr:to>
    <xdr:cxnSp macro="">
      <xdr:nvCxnSpPr>
        <xdr:cNvPr id="191" name="直線コネクタ 190"/>
        <xdr:cNvCxnSpPr/>
      </xdr:nvCxnSpPr>
      <xdr:spPr>
        <a:xfrm>
          <a:off x="3098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88900</xdr:rowOff>
    </xdr:to>
    <xdr:cxnSp macro="">
      <xdr:nvCxnSpPr>
        <xdr:cNvPr id="194" name="直線コネクタ 193"/>
        <xdr:cNvCxnSpPr/>
      </xdr:nvCxnSpPr>
      <xdr:spPr>
        <a:xfrm flipV="1">
          <a:off x="2209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127000</xdr:rowOff>
    </xdr:to>
    <xdr:cxnSp macro="">
      <xdr:nvCxnSpPr>
        <xdr:cNvPr id="197" name="直線コネクタ 196"/>
        <xdr:cNvCxnSpPr/>
      </xdr:nvCxnSpPr>
      <xdr:spPr>
        <a:xfrm flipV="1">
          <a:off x="1320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8" name="フローチャート: 判断 197"/>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9" name="テキスト ボックス 198"/>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00" name="フローチャート: 判断 199"/>
        <xdr:cNvSpPr/>
      </xdr:nvSpPr>
      <xdr:spPr>
        <a:xfrm>
          <a:off x="1270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01" name="テキスト ボックス 200"/>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7" name="楕円 206"/>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107967</xdr:rowOff>
    </xdr:from>
    <xdr:ext cx="762000" cy="259045"/>
    <xdr:sp macro="" textlink="">
      <xdr:nvSpPr>
        <xdr:cNvPr id="208" name="扶助費該当値テキスト"/>
        <xdr:cNvSpPr txBox="1"/>
      </xdr:nvSpPr>
      <xdr:spPr>
        <a:xfrm>
          <a:off x="4914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88917</xdr:rowOff>
    </xdr:from>
    <xdr:ext cx="762000" cy="259045"/>
    <xdr:sp macro="" textlink="">
      <xdr:nvSpPr>
        <xdr:cNvPr id="212" name="テキスト ボックス 211"/>
        <xdr:cNvSpPr txBox="1"/>
      </xdr:nvSpPr>
      <xdr:spPr>
        <a:xfrm>
          <a:off x="2717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6" name="テキスト ボックス 215"/>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国民健康保険事業や後期高齢者医療事業など各種特別会計への繰出しの増などにより、その他における経常経費は対前年度で</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今後、引き続き、一般会計の基準外繰出等について、適正化を図っていく。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45357</xdr:rowOff>
    </xdr:to>
    <xdr:cxnSp macro="">
      <xdr:nvCxnSpPr>
        <xdr:cNvPr id="251" name="直線コネクタ 250"/>
        <xdr:cNvCxnSpPr/>
      </xdr:nvCxnSpPr>
      <xdr:spPr>
        <a:xfrm>
          <a:off x="15671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23585</xdr:rowOff>
    </xdr:to>
    <xdr:cxnSp macro="">
      <xdr:nvCxnSpPr>
        <xdr:cNvPr id="254" name="直線コネクタ 253"/>
        <xdr:cNvCxnSpPr/>
      </xdr:nvCxnSpPr>
      <xdr:spPr>
        <a:xfrm>
          <a:off x="14782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99785</xdr:rowOff>
    </xdr:to>
    <xdr:cxnSp macro="">
      <xdr:nvCxnSpPr>
        <xdr:cNvPr id="257" name="直線コネクタ 256"/>
        <xdr:cNvCxnSpPr/>
      </xdr:nvCxnSpPr>
      <xdr:spPr>
        <a:xfrm flipV="1">
          <a:off x="13893800" y="9581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99785</xdr:rowOff>
    </xdr:to>
    <xdr:cxnSp macro="">
      <xdr:nvCxnSpPr>
        <xdr:cNvPr id="260" name="直線コネクタ 259"/>
        <xdr:cNvCxnSpPr/>
      </xdr:nvCxnSpPr>
      <xdr:spPr>
        <a:xfrm>
          <a:off x="13004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64" name="テキスト ボックス 263"/>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8" name="楕円 277"/>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9" name="テキスト ボックス 278"/>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湖南広域行政組合負担金の増などにより、補助費等における経常経費は対前年度比で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今後、引き続き、一部事務組合の負担金や市独自で実施している各種団体への補助金について、事業内容や執行体制を精査し、適正な交付となるよう努めていく。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10" name="直線コネクタ 309"/>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13" name="直線コネクタ 312"/>
        <xdr:cNvCxnSpPr/>
      </xdr:nvCxnSpPr>
      <xdr:spPr>
        <a:xfrm flipV="1">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170434</xdr:rowOff>
    </xdr:to>
    <xdr:cxnSp macro="">
      <xdr:nvCxnSpPr>
        <xdr:cNvPr id="316" name="直線コネクタ 315"/>
        <xdr:cNvCxnSpPr/>
      </xdr:nvCxnSpPr>
      <xdr:spPr>
        <a:xfrm flipV="1">
          <a:off x="13893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37</xdr:row>
      <xdr:rowOff>170434</xdr:rowOff>
    </xdr:to>
    <xdr:cxnSp macro="">
      <xdr:nvCxnSpPr>
        <xdr:cNvPr id="319" name="直線コネクタ 318"/>
        <xdr:cNvCxnSpPr/>
      </xdr:nvCxnSpPr>
      <xdr:spPr>
        <a:xfrm>
          <a:off x="13004800" y="6514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0" name="フローチャート: 判断 319"/>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1" name="テキスト ボックス 320"/>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2" name="フローチャート: 判断 321"/>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3" name="テキスト ボックス 322"/>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9" name="楕円 328"/>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0"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1" name="楕円 330"/>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2" name="テキスト ボックス 331"/>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3" name="楕円 332"/>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4" name="テキスト ボックス 333"/>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5" name="楕円 334"/>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6" name="テキスト ボックス 335"/>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7" name="楕円 336"/>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8" name="テキスト ボックス 337"/>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過去の大規模事業に伴う建設事業債や公営企業債の償還が終了したことなどにより、公債費における経常経費は対前年度で</a:t>
          </a:r>
          <a:r>
            <a:rPr kumimoji="1" lang="en-US" altLang="ja-JP" sz="1200">
              <a:latin typeface="ＭＳ Ｐゴシック" panose="020B0600070205080204" pitchFamily="50" charset="-128"/>
              <a:ea typeface="ＭＳ Ｐゴシック" panose="020B0600070205080204" pitchFamily="50" charset="-128"/>
            </a:rPr>
            <a:t>269</a:t>
          </a:r>
          <a:r>
            <a:rPr kumimoji="1" lang="ja-JP" altLang="en-US" sz="1200">
              <a:latin typeface="ＭＳ Ｐゴシック" panose="020B0600070205080204" pitchFamily="50" charset="-128"/>
              <a:ea typeface="ＭＳ Ｐゴシック" panose="020B0600070205080204" pitchFamily="50" charset="-128"/>
            </a:rPr>
            <a:t>百万円の減となったことなどから、比率としては</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建設事業の実施により公債費負担は生じることから、引き続き、「草津市健全で持続可能な財政運営および財政規律に関する条例」、「草津市財政規律ガイドライン」に基づき、事業・施策の優先順位の的確な選択により、過度な市債発行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69850</xdr:rowOff>
    </xdr:to>
    <xdr:cxnSp macro="">
      <xdr:nvCxnSpPr>
        <xdr:cNvPr id="371" name="直線コネクタ 370"/>
        <xdr:cNvCxnSpPr/>
      </xdr:nvCxnSpPr>
      <xdr:spPr>
        <a:xfrm flipV="1">
          <a:off x="3987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115570</xdr:rowOff>
    </xdr:to>
    <xdr:cxnSp macro="">
      <xdr:nvCxnSpPr>
        <xdr:cNvPr id="374" name="直線コネクタ 373"/>
        <xdr:cNvCxnSpPr/>
      </xdr:nvCxnSpPr>
      <xdr:spPr>
        <a:xfrm flipV="1">
          <a:off x="3098800" y="1327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73661</xdr:rowOff>
    </xdr:to>
    <xdr:cxnSp macro="">
      <xdr:nvCxnSpPr>
        <xdr:cNvPr id="377" name="直線コネクタ 376"/>
        <xdr:cNvCxnSpPr/>
      </xdr:nvCxnSpPr>
      <xdr:spPr>
        <a:xfrm flipV="1">
          <a:off x="2209800" y="133172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81280</xdr:rowOff>
    </xdr:to>
    <xdr:cxnSp macro="">
      <xdr:nvCxnSpPr>
        <xdr:cNvPr id="380" name="直線コネクタ 379"/>
        <xdr:cNvCxnSpPr/>
      </xdr:nvCxnSpPr>
      <xdr:spPr>
        <a:xfrm flipV="1">
          <a:off x="1320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1" name="フローチャート: 判断 380"/>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82" name="テキスト ボックス 381"/>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0" name="楕円 389"/>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1"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2" name="楕円 391"/>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3" name="テキスト ボックス 39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4" name="楕円 393"/>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5" name="テキスト ボックス 394"/>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6" name="楕円 395"/>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7" name="テキスト ボックス 396"/>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8" name="楕円 397"/>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9" name="テキスト ボックス 398"/>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公債費以外の比率については、物件費や扶助費が増加した一方で市税の増などにより分母の経常一般財源が増加したことから、比率としては、類似団体平均を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ポイント下回っており、類似団体と比較して低い水準となった。</a:t>
          </a:r>
        </a:p>
        <a:p>
          <a:r>
            <a:rPr kumimoji="1" lang="ja-JP" altLang="en-US" sz="1300">
              <a:latin typeface="ＭＳ Ｐゴシック" panose="020B0600070205080204" pitchFamily="50" charset="-128"/>
              <a:ea typeface="ＭＳ Ｐゴシック" panose="020B0600070205080204" pitchFamily="50" charset="-128"/>
            </a:rPr>
            <a:t>　引き続き、歳出全般にわたる徹底した見直しにより、一般行政経費の経費節減に努めていく。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142240</xdr:rowOff>
    </xdr:from>
    <xdr:to>
      <xdr:col>82</xdr:col>
      <xdr:colOff>107950</xdr:colOff>
      <xdr:row>75</xdr:row>
      <xdr:rowOff>54610</xdr:rowOff>
    </xdr:to>
    <xdr:cxnSp macro="">
      <xdr:nvCxnSpPr>
        <xdr:cNvPr id="432" name="直線コネクタ 431"/>
        <xdr:cNvCxnSpPr/>
      </xdr:nvCxnSpPr>
      <xdr:spPr>
        <a:xfrm>
          <a:off x="15671800" y="12829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74</xdr:row>
      <xdr:rowOff>142240</xdr:rowOff>
    </xdr:to>
    <xdr:cxnSp macro="">
      <xdr:nvCxnSpPr>
        <xdr:cNvPr id="435" name="直線コネクタ 434"/>
        <xdr:cNvCxnSpPr/>
      </xdr:nvCxnSpPr>
      <xdr:spPr>
        <a:xfrm>
          <a:off x="14782800" y="12715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76</xdr:row>
      <xdr:rowOff>58420</xdr:rowOff>
    </xdr:to>
    <xdr:cxnSp macro="">
      <xdr:nvCxnSpPr>
        <xdr:cNvPr id="438" name="直線コネクタ 437"/>
        <xdr:cNvCxnSpPr/>
      </xdr:nvCxnSpPr>
      <xdr:spPr>
        <a:xfrm flipV="1">
          <a:off x="13893800" y="1271524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76</xdr:row>
      <xdr:rowOff>58420</xdr:rowOff>
    </xdr:to>
    <xdr:cxnSp macro="">
      <xdr:nvCxnSpPr>
        <xdr:cNvPr id="441" name="直線コネクタ 440"/>
        <xdr:cNvCxnSpPr/>
      </xdr:nvCxnSpPr>
      <xdr:spPr>
        <a:xfrm>
          <a:off x="13004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2" name="フローチャート: 判断 441"/>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3" name="テキスト ボックス 442"/>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4" name="フローチャート: 判断 443"/>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5" name="テキスト ボックス 444"/>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51" name="楕円 450"/>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20337</xdr:rowOff>
    </xdr:from>
    <xdr:ext cx="762000" cy="259045"/>
    <xdr:sp macro="" textlink="">
      <xdr:nvSpPr>
        <xdr:cNvPr id="452" name="公債費以外該当値テキスト"/>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91440</xdr:rowOff>
    </xdr:from>
    <xdr:to>
      <xdr:col>78</xdr:col>
      <xdr:colOff>120650</xdr:colOff>
      <xdr:row>75</xdr:row>
      <xdr:rowOff>21590</xdr:rowOff>
    </xdr:to>
    <xdr:sp macro="" textlink="">
      <xdr:nvSpPr>
        <xdr:cNvPr id="453" name="楕円 452"/>
        <xdr:cNvSpPr/>
      </xdr:nvSpPr>
      <xdr:spPr>
        <a:xfrm>
          <a:off x="15621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54" name="テキスト ボックス 453"/>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148590</xdr:rowOff>
    </xdr:from>
    <xdr:to>
      <xdr:col>74</xdr:col>
      <xdr:colOff>31750</xdr:colOff>
      <xdr:row>74</xdr:row>
      <xdr:rowOff>78740</xdr:rowOff>
    </xdr:to>
    <xdr:sp macro="" textlink="">
      <xdr:nvSpPr>
        <xdr:cNvPr id="455" name="楕円 454"/>
        <xdr:cNvSpPr/>
      </xdr:nvSpPr>
      <xdr:spPr>
        <a:xfrm>
          <a:off x="14732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88917</xdr:rowOff>
    </xdr:from>
    <xdr:ext cx="762000" cy="259045"/>
    <xdr:sp macro="" textlink="">
      <xdr:nvSpPr>
        <xdr:cNvPr id="456" name="テキスト ボックス 455"/>
        <xdr:cNvSpPr txBox="1"/>
      </xdr:nvSpPr>
      <xdr:spPr>
        <a:xfrm>
          <a:off x="14401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7" name="楕円 456"/>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8" name="テキスト ボックス 457"/>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59" name="楕円 458"/>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60" name="テキスト ボックス 459"/>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67617</xdr:rowOff>
    </xdr:from>
    <xdr:to>
      <xdr:col>29</xdr:col>
      <xdr:colOff>127000</xdr:colOff>
      <xdr:row>16</xdr:row>
      <xdr:rowOff>71069</xdr:rowOff>
    </xdr:to>
    <xdr:cxnSp macro="">
      <xdr:nvCxnSpPr>
        <xdr:cNvPr id="48" name="直線コネクタ 47"/>
        <xdr:cNvCxnSpPr/>
      </xdr:nvCxnSpPr>
      <xdr:spPr bwMode="auto">
        <a:xfrm flipV="1">
          <a:off x="5003800" y="2858442"/>
          <a:ext cx="647700" cy="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70155</xdr:rowOff>
    </xdr:from>
    <xdr:to>
      <xdr:col>26</xdr:col>
      <xdr:colOff>50800</xdr:colOff>
      <xdr:row>16</xdr:row>
      <xdr:rowOff>71069</xdr:rowOff>
    </xdr:to>
    <xdr:cxnSp macro="">
      <xdr:nvCxnSpPr>
        <xdr:cNvPr id="51" name="直線コネクタ 50"/>
        <xdr:cNvCxnSpPr/>
      </xdr:nvCxnSpPr>
      <xdr:spPr bwMode="auto">
        <a:xfrm>
          <a:off x="4305300" y="2860980"/>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66452</xdr:rowOff>
    </xdr:from>
    <xdr:to>
      <xdr:col>22</xdr:col>
      <xdr:colOff>114300</xdr:colOff>
      <xdr:row>16</xdr:row>
      <xdr:rowOff>70155</xdr:rowOff>
    </xdr:to>
    <xdr:cxnSp macro="">
      <xdr:nvCxnSpPr>
        <xdr:cNvPr id="54" name="直線コネクタ 53"/>
        <xdr:cNvCxnSpPr/>
      </xdr:nvCxnSpPr>
      <xdr:spPr bwMode="auto">
        <a:xfrm>
          <a:off x="3606800" y="2857277"/>
          <a:ext cx="698500" cy="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66452</xdr:rowOff>
    </xdr:from>
    <xdr:to>
      <xdr:col>18</xdr:col>
      <xdr:colOff>177800</xdr:colOff>
      <xdr:row>16</xdr:row>
      <xdr:rowOff>132448</xdr:rowOff>
    </xdr:to>
    <xdr:cxnSp macro="">
      <xdr:nvCxnSpPr>
        <xdr:cNvPr id="57" name="直線コネクタ 56"/>
        <xdr:cNvCxnSpPr/>
      </xdr:nvCxnSpPr>
      <xdr:spPr bwMode="auto">
        <a:xfrm flipV="1">
          <a:off x="2908300" y="2857277"/>
          <a:ext cx="698500" cy="65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149062</xdr:rowOff>
    </xdr:from>
    <xdr:to>
      <xdr:col>19</xdr:col>
      <xdr:colOff>38100</xdr:colOff>
      <xdr:row>16</xdr:row>
      <xdr:rowOff>79212</xdr:rowOff>
    </xdr:to>
    <xdr:sp macro="" textlink="">
      <xdr:nvSpPr>
        <xdr:cNvPr id="58" name="フローチャート: 判断 57"/>
        <xdr:cNvSpPr/>
      </xdr:nvSpPr>
      <xdr:spPr bwMode="auto">
        <a:xfrm>
          <a:off x="3556000" y="2768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89389</xdr:rowOff>
    </xdr:from>
    <xdr:ext cx="762000" cy="259045"/>
    <xdr:sp macro="" textlink="">
      <xdr:nvSpPr>
        <xdr:cNvPr id="59" name="テキスト ボックス 58"/>
        <xdr:cNvSpPr txBox="1"/>
      </xdr:nvSpPr>
      <xdr:spPr>
        <a:xfrm>
          <a:off x="3225800" y="25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2941</xdr:rowOff>
    </xdr:from>
    <xdr:to>
      <xdr:col>15</xdr:col>
      <xdr:colOff>101600</xdr:colOff>
      <xdr:row>16</xdr:row>
      <xdr:rowOff>104541</xdr:rowOff>
    </xdr:to>
    <xdr:sp macro="" textlink="">
      <xdr:nvSpPr>
        <xdr:cNvPr id="60" name="フローチャート: 判断 59"/>
        <xdr:cNvSpPr/>
      </xdr:nvSpPr>
      <xdr:spPr bwMode="auto">
        <a:xfrm>
          <a:off x="2857500" y="2793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114718</xdr:rowOff>
    </xdr:from>
    <xdr:ext cx="762000" cy="259045"/>
    <xdr:sp macro="" textlink="">
      <xdr:nvSpPr>
        <xdr:cNvPr id="61" name="テキスト ボックス 60"/>
        <xdr:cNvSpPr txBox="1"/>
      </xdr:nvSpPr>
      <xdr:spPr>
        <a:xfrm>
          <a:off x="2527300" y="256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16817</xdr:rowOff>
    </xdr:from>
    <xdr:to>
      <xdr:col>29</xdr:col>
      <xdr:colOff>177800</xdr:colOff>
      <xdr:row>16</xdr:row>
      <xdr:rowOff>118417</xdr:rowOff>
    </xdr:to>
    <xdr:sp macro="" textlink="">
      <xdr:nvSpPr>
        <xdr:cNvPr id="67" name="楕円 66"/>
        <xdr:cNvSpPr/>
      </xdr:nvSpPr>
      <xdr:spPr bwMode="auto">
        <a:xfrm>
          <a:off x="5600700" y="280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160344</xdr:rowOff>
    </xdr:from>
    <xdr:ext cx="762000" cy="259045"/>
    <xdr:sp macro="" textlink="">
      <xdr:nvSpPr>
        <xdr:cNvPr id="68" name="人口1人当たり決算額の推移該当値テキスト130"/>
        <xdr:cNvSpPr txBox="1"/>
      </xdr:nvSpPr>
      <xdr:spPr>
        <a:xfrm>
          <a:off x="5740400" y="27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20269</xdr:rowOff>
    </xdr:from>
    <xdr:to>
      <xdr:col>26</xdr:col>
      <xdr:colOff>101600</xdr:colOff>
      <xdr:row>16</xdr:row>
      <xdr:rowOff>121869</xdr:rowOff>
    </xdr:to>
    <xdr:sp macro="" textlink="">
      <xdr:nvSpPr>
        <xdr:cNvPr id="69" name="楕円 68"/>
        <xdr:cNvSpPr/>
      </xdr:nvSpPr>
      <xdr:spPr bwMode="auto">
        <a:xfrm>
          <a:off x="4953000" y="281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132046</xdr:rowOff>
    </xdr:from>
    <xdr:ext cx="736600" cy="259045"/>
    <xdr:sp macro="" textlink="">
      <xdr:nvSpPr>
        <xdr:cNvPr id="70" name="テキスト ボックス 69"/>
        <xdr:cNvSpPr txBox="1"/>
      </xdr:nvSpPr>
      <xdr:spPr>
        <a:xfrm>
          <a:off x="4622800" y="257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19355</xdr:rowOff>
    </xdr:from>
    <xdr:to>
      <xdr:col>22</xdr:col>
      <xdr:colOff>165100</xdr:colOff>
      <xdr:row>16</xdr:row>
      <xdr:rowOff>120955</xdr:rowOff>
    </xdr:to>
    <xdr:sp macro="" textlink="">
      <xdr:nvSpPr>
        <xdr:cNvPr id="71" name="楕円 70"/>
        <xdr:cNvSpPr/>
      </xdr:nvSpPr>
      <xdr:spPr bwMode="auto">
        <a:xfrm>
          <a:off x="4254500" y="2810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131132</xdr:rowOff>
    </xdr:from>
    <xdr:ext cx="762000" cy="259045"/>
    <xdr:sp macro="" textlink="">
      <xdr:nvSpPr>
        <xdr:cNvPr id="72" name="テキスト ボックス 71"/>
        <xdr:cNvSpPr txBox="1"/>
      </xdr:nvSpPr>
      <xdr:spPr>
        <a:xfrm>
          <a:off x="3924300" y="257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15652</xdr:rowOff>
    </xdr:from>
    <xdr:to>
      <xdr:col>19</xdr:col>
      <xdr:colOff>38100</xdr:colOff>
      <xdr:row>16</xdr:row>
      <xdr:rowOff>117252</xdr:rowOff>
    </xdr:to>
    <xdr:sp macro="" textlink="">
      <xdr:nvSpPr>
        <xdr:cNvPr id="73" name="楕円 72"/>
        <xdr:cNvSpPr/>
      </xdr:nvSpPr>
      <xdr:spPr bwMode="auto">
        <a:xfrm>
          <a:off x="3556000" y="2806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102029</xdr:rowOff>
    </xdr:from>
    <xdr:ext cx="762000" cy="259045"/>
    <xdr:sp macro="" textlink="">
      <xdr:nvSpPr>
        <xdr:cNvPr id="74" name="テキスト ボックス 73"/>
        <xdr:cNvSpPr txBox="1"/>
      </xdr:nvSpPr>
      <xdr:spPr>
        <a:xfrm>
          <a:off x="3225800" y="289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81648</xdr:rowOff>
    </xdr:from>
    <xdr:to>
      <xdr:col>15</xdr:col>
      <xdr:colOff>101600</xdr:colOff>
      <xdr:row>17</xdr:row>
      <xdr:rowOff>11798</xdr:rowOff>
    </xdr:to>
    <xdr:sp macro="" textlink="">
      <xdr:nvSpPr>
        <xdr:cNvPr id="75" name="楕円 74"/>
        <xdr:cNvSpPr/>
      </xdr:nvSpPr>
      <xdr:spPr bwMode="auto">
        <a:xfrm>
          <a:off x="2857500" y="287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168025</xdr:rowOff>
    </xdr:from>
    <xdr:ext cx="762000" cy="259045"/>
    <xdr:sp macro="" textlink="">
      <xdr:nvSpPr>
        <xdr:cNvPr id="76" name="テキスト ボックス 75"/>
        <xdr:cNvSpPr txBox="1"/>
      </xdr:nvSpPr>
      <xdr:spPr>
        <a:xfrm>
          <a:off x="2527300" y="295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235662</xdr:rowOff>
    </xdr:from>
    <xdr:to>
      <xdr:col>29</xdr:col>
      <xdr:colOff>127000</xdr:colOff>
      <xdr:row>35</xdr:row>
      <xdr:rowOff>268008</xdr:rowOff>
    </xdr:to>
    <xdr:cxnSp macro="">
      <xdr:nvCxnSpPr>
        <xdr:cNvPr id="109" name="直線コネクタ 108"/>
        <xdr:cNvCxnSpPr/>
      </xdr:nvCxnSpPr>
      <xdr:spPr bwMode="auto">
        <a:xfrm>
          <a:off x="5003800" y="6846012"/>
          <a:ext cx="647700" cy="32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164833</xdr:rowOff>
    </xdr:from>
    <xdr:to>
      <xdr:col>26</xdr:col>
      <xdr:colOff>50800</xdr:colOff>
      <xdr:row>35</xdr:row>
      <xdr:rowOff>235662</xdr:rowOff>
    </xdr:to>
    <xdr:cxnSp macro="">
      <xdr:nvCxnSpPr>
        <xdr:cNvPr id="112" name="直線コネクタ 111"/>
        <xdr:cNvCxnSpPr/>
      </xdr:nvCxnSpPr>
      <xdr:spPr bwMode="auto">
        <a:xfrm>
          <a:off x="4305300" y="6775183"/>
          <a:ext cx="698500" cy="70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93853</xdr:rowOff>
    </xdr:from>
    <xdr:to>
      <xdr:col>22</xdr:col>
      <xdr:colOff>114300</xdr:colOff>
      <xdr:row>35</xdr:row>
      <xdr:rowOff>164833</xdr:rowOff>
    </xdr:to>
    <xdr:cxnSp macro="">
      <xdr:nvCxnSpPr>
        <xdr:cNvPr id="115" name="直線コネクタ 114"/>
        <xdr:cNvCxnSpPr/>
      </xdr:nvCxnSpPr>
      <xdr:spPr bwMode="auto">
        <a:xfrm>
          <a:off x="3606800" y="6704203"/>
          <a:ext cx="698500" cy="7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93853</xdr:rowOff>
    </xdr:from>
    <xdr:to>
      <xdr:col>18</xdr:col>
      <xdr:colOff>177800</xdr:colOff>
      <xdr:row>35</xdr:row>
      <xdr:rowOff>110655</xdr:rowOff>
    </xdr:to>
    <xdr:cxnSp macro="">
      <xdr:nvCxnSpPr>
        <xdr:cNvPr id="118" name="直線コネクタ 117"/>
        <xdr:cNvCxnSpPr/>
      </xdr:nvCxnSpPr>
      <xdr:spPr bwMode="auto">
        <a:xfrm flipV="1">
          <a:off x="2908300" y="6704203"/>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132017</xdr:rowOff>
    </xdr:from>
    <xdr:to>
      <xdr:col>19</xdr:col>
      <xdr:colOff>38100</xdr:colOff>
      <xdr:row>35</xdr:row>
      <xdr:rowOff>233617</xdr:rowOff>
    </xdr:to>
    <xdr:sp macro="" textlink="">
      <xdr:nvSpPr>
        <xdr:cNvPr id="119" name="フローチャート: 判断 118"/>
        <xdr:cNvSpPr/>
      </xdr:nvSpPr>
      <xdr:spPr bwMode="auto">
        <a:xfrm>
          <a:off x="35560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218394</xdr:rowOff>
    </xdr:from>
    <xdr:ext cx="762000" cy="259045"/>
    <xdr:sp macro="" textlink="">
      <xdr:nvSpPr>
        <xdr:cNvPr id="120" name="テキスト ボックス 119"/>
        <xdr:cNvSpPr txBox="1"/>
      </xdr:nvSpPr>
      <xdr:spPr>
        <a:xfrm>
          <a:off x="32258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140780</xdr:rowOff>
    </xdr:from>
    <xdr:to>
      <xdr:col>15</xdr:col>
      <xdr:colOff>101600</xdr:colOff>
      <xdr:row>35</xdr:row>
      <xdr:rowOff>242380</xdr:rowOff>
    </xdr:to>
    <xdr:sp macro="" textlink="">
      <xdr:nvSpPr>
        <xdr:cNvPr id="121" name="フローチャート: 判断 120"/>
        <xdr:cNvSpPr/>
      </xdr:nvSpPr>
      <xdr:spPr bwMode="auto">
        <a:xfrm>
          <a:off x="28575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227157</xdr:rowOff>
    </xdr:from>
    <xdr:ext cx="762000" cy="259045"/>
    <xdr:sp macro="" textlink="">
      <xdr:nvSpPr>
        <xdr:cNvPr id="122" name="テキスト ボックス 121"/>
        <xdr:cNvSpPr txBox="1"/>
      </xdr:nvSpPr>
      <xdr:spPr>
        <a:xfrm>
          <a:off x="25273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217208</xdr:rowOff>
    </xdr:from>
    <xdr:to>
      <xdr:col>29</xdr:col>
      <xdr:colOff>177800</xdr:colOff>
      <xdr:row>35</xdr:row>
      <xdr:rowOff>318808</xdr:rowOff>
    </xdr:to>
    <xdr:sp macro="" textlink="">
      <xdr:nvSpPr>
        <xdr:cNvPr id="128" name="楕円 127"/>
        <xdr:cNvSpPr/>
      </xdr:nvSpPr>
      <xdr:spPr bwMode="auto">
        <a:xfrm>
          <a:off x="5600700" y="682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189285</xdr:rowOff>
    </xdr:from>
    <xdr:ext cx="762000" cy="259045"/>
    <xdr:sp macro="" textlink="">
      <xdr:nvSpPr>
        <xdr:cNvPr id="129" name="人口1人当たり決算額の推移該当値テキスト445"/>
        <xdr:cNvSpPr txBox="1"/>
      </xdr:nvSpPr>
      <xdr:spPr>
        <a:xfrm>
          <a:off x="5740400" y="67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184862</xdr:rowOff>
    </xdr:from>
    <xdr:to>
      <xdr:col>26</xdr:col>
      <xdr:colOff>101600</xdr:colOff>
      <xdr:row>35</xdr:row>
      <xdr:rowOff>286462</xdr:rowOff>
    </xdr:to>
    <xdr:sp macro="" textlink="">
      <xdr:nvSpPr>
        <xdr:cNvPr id="130" name="楕円 129"/>
        <xdr:cNvSpPr/>
      </xdr:nvSpPr>
      <xdr:spPr bwMode="auto">
        <a:xfrm>
          <a:off x="4953000" y="6795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271239</xdr:rowOff>
    </xdr:from>
    <xdr:ext cx="736600" cy="259045"/>
    <xdr:sp macro="" textlink="">
      <xdr:nvSpPr>
        <xdr:cNvPr id="131" name="テキスト ボックス 130"/>
        <xdr:cNvSpPr txBox="1"/>
      </xdr:nvSpPr>
      <xdr:spPr>
        <a:xfrm>
          <a:off x="4622800" y="6881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114033</xdr:rowOff>
    </xdr:from>
    <xdr:to>
      <xdr:col>22</xdr:col>
      <xdr:colOff>165100</xdr:colOff>
      <xdr:row>35</xdr:row>
      <xdr:rowOff>215633</xdr:rowOff>
    </xdr:to>
    <xdr:sp macro="" textlink="">
      <xdr:nvSpPr>
        <xdr:cNvPr id="132" name="楕円 131"/>
        <xdr:cNvSpPr/>
      </xdr:nvSpPr>
      <xdr:spPr bwMode="auto">
        <a:xfrm>
          <a:off x="4254500" y="672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225810</xdr:rowOff>
    </xdr:from>
    <xdr:ext cx="762000" cy="259045"/>
    <xdr:sp macro="" textlink="">
      <xdr:nvSpPr>
        <xdr:cNvPr id="133" name="テキスト ボックス 132"/>
        <xdr:cNvSpPr txBox="1"/>
      </xdr:nvSpPr>
      <xdr:spPr>
        <a:xfrm>
          <a:off x="3924300" y="649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43053</xdr:rowOff>
    </xdr:from>
    <xdr:to>
      <xdr:col>19</xdr:col>
      <xdr:colOff>38100</xdr:colOff>
      <xdr:row>35</xdr:row>
      <xdr:rowOff>144653</xdr:rowOff>
    </xdr:to>
    <xdr:sp macro="" textlink="">
      <xdr:nvSpPr>
        <xdr:cNvPr id="134" name="楕円 133"/>
        <xdr:cNvSpPr/>
      </xdr:nvSpPr>
      <xdr:spPr bwMode="auto">
        <a:xfrm>
          <a:off x="3556000" y="6653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154830</xdr:rowOff>
    </xdr:from>
    <xdr:ext cx="762000" cy="259045"/>
    <xdr:sp macro="" textlink="">
      <xdr:nvSpPr>
        <xdr:cNvPr id="135" name="テキスト ボックス 134"/>
        <xdr:cNvSpPr txBox="1"/>
      </xdr:nvSpPr>
      <xdr:spPr>
        <a:xfrm>
          <a:off x="3225800" y="642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59855</xdr:rowOff>
    </xdr:from>
    <xdr:to>
      <xdr:col>15</xdr:col>
      <xdr:colOff>101600</xdr:colOff>
      <xdr:row>35</xdr:row>
      <xdr:rowOff>161455</xdr:rowOff>
    </xdr:to>
    <xdr:sp macro="" textlink="">
      <xdr:nvSpPr>
        <xdr:cNvPr id="136" name="楕円 135"/>
        <xdr:cNvSpPr/>
      </xdr:nvSpPr>
      <xdr:spPr bwMode="auto">
        <a:xfrm>
          <a:off x="2857500" y="667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171632</xdr:rowOff>
    </xdr:from>
    <xdr:ext cx="762000" cy="259045"/>
    <xdr:sp macro="" textlink="">
      <xdr:nvSpPr>
        <xdr:cNvPr id="137" name="テキスト ボックス 136"/>
        <xdr:cNvSpPr txBox="1"/>
      </xdr:nvSpPr>
      <xdr:spPr>
        <a:xfrm>
          <a:off x="2527300" y="643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108336</xdr:rowOff>
    </xdr:from>
    <xdr:to>
      <xdr:col>24</xdr:col>
      <xdr:colOff>63500</xdr:colOff>
      <xdr:row>36</xdr:row>
      <xdr:rowOff>111925</xdr:rowOff>
    </xdr:to>
    <xdr:cxnSp macro="">
      <xdr:nvCxnSpPr>
        <xdr:cNvPr id="59" name="直線コネクタ 58"/>
        <xdr:cNvCxnSpPr/>
      </xdr:nvCxnSpPr>
      <xdr:spPr>
        <a:xfrm>
          <a:off x="3797300" y="6280536"/>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108336</xdr:rowOff>
    </xdr:from>
    <xdr:to>
      <xdr:col>19</xdr:col>
      <xdr:colOff>177800</xdr:colOff>
      <xdr:row>36</xdr:row>
      <xdr:rowOff>114280</xdr:rowOff>
    </xdr:to>
    <xdr:cxnSp macro="">
      <xdr:nvCxnSpPr>
        <xdr:cNvPr id="62" name="直線コネクタ 61"/>
        <xdr:cNvCxnSpPr/>
      </xdr:nvCxnSpPr>
      <xdr:spPr>
        <a:xfrm flipV="1">
          <a:off x="2908300" y="62805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114280</xdr:rowOff>
    </xdr:from>
    <xdr:to>
      <xdr:col>15</xdr:col>
      <xdr:colOff>50800</xdr:colOff>
      <xdr:row>36</xdr:row>
      <xdr:rowOff>119012</xdr:rowOff>
    </xdr:to>
    <xdr:cxnSp macro="">
      <xdr:nvCxnSpPr>
        <xdr:cNvPr id="65" name="直線コネクタ 64"/>
        <xdr:cNvCxnSpPr/>
      </xdr:nvCxnSpPr>
      <xdr:spPr>
        <a:xfrm flipV="1">
          <a:off x="2019300" y="6286480"/>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119012</xdr:rowOff>
    </xdr:from>
    <xdr:to>
      <xdr:col>10</xdr:col>
      <xdr:colOff>114300</xdr:colOff>
      <xdr:row>37</xdr:row>
      <xdr:rowOff>121778</xdr:rowOff>
    </xdr:to>
    <xdr:cxnSp macro="">
      <xdr:nvCxnSpPr>
        <xdr:cNvPr id="68" name="直線コネクタ 67"/>
        <xdr:cNvCxnSpPr/>
      </xdr:nvCxnSpPr>
      <xdr:spPr>
        <a:xfrm flipV="1">
          <a:off x="1130300" y="6291212"/>
          <a:ext cx="889000" cy="17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69583</xdr:rowOff>
    </xdr:from>
    <xdr:to>
      <xdr:col>10</xdr:col>
      <xdr:colOff>165100</xdr:colOff>
      <xdr:row>35</xdr:row>
      <xdr:rowOff>171183</xdr:rowOff>
    </xdr:to>
    <xdr:sp macro="" textlink="">
      <xdr:nvSpPr>
        <xdr:cNvPr id="69" name="フローチャート: 判断 68"/>
        <xdr:cNvSpPr/>
      </xdr:nvSpPr>
      <xdr:spPr>
        <a:xfrm>
          <a:off x="1968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16260</xdr:rowOff>
    </xdr:from>
    <xdr:ext cx="534377" cy="259045"/>
    <xdr:sp macro="" textlink="">
      <xdr:nvSpPr>
        <xdr:cNvPr id="70" name="テキスト ボックス 69"/>
        <xdr:cNvSpPr txBox="1"/>
      </xdr:nvSpPr>
      <xdr:spPr>
        <a:xfrm>
          <a:off x="1752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50655</xdr:rowOff>
    </xdr:from>
    <xdr:to>
      <xdr:col>6</xdr:col>
      <xdr:colOff>38100</xdr:colOff>
      <xdr:row>36</xdr:row>
      <xdr:rowOff>152255</xdr:rowOff>
    </xdr:to>
    <xdr:sp macro="" textlink="">
      <xdr:nvSpPr>
        <xdr:cNvPr id="71" name="フローチャート: 判断 70"/>
        <xdr:cNvSpPr/>
      </xdr:nvSpPr>
      <xdr:spPr>
        <a:xfrm>
          <a:off x="1079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168782</xdr:rowOff>
    </xdr:from>
    <xdr:ext cx="534377" cy="259045"/>
    <xdr:sp macro="" textlink="">
      <xdr:nvSpPr>
        <xdr:cNvPr id="72" name="テキスト ボックス 71"/>
        <xdr:cNvSpPr txBox="1"/>
      </xdr:nvSpPr>
      <xdr:spPr>
        <a:xfrm>
          <a:off x="863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61125</xdr:rowOff>
    </xdr:from>
    <xdr:to>
      <xdr:col>24</xdr:col>
      <xdr:colOff>114300</xdr:colOff>
      <xdr:row>36</xdr:row>
      <xdr:rowOff>162725</xdr:rowOff>
    </xdr:to>
    <xdr:sp macro="" textlink="">
      <xdr:nvSpPr>
        <xdr:cNvPr id="78" name="楕円 77"/>
        <xdr:cNvSpPr/>
      </xdr:nvSpPr>
      <xdr:spPr>
        <a:xfrm>
          <a:off x="4584700" y="62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39552</xdr:rowOff>
    </xdr:from>
    <xdr:ext cx="534377" cy="259045"/>
    <xdr:sp macro="" textlink="">
      <xdr:nvSpPr>
        <xdr:cNvPr id="79" name="人件費該当値テキスト"/>
        <xdr:cNvSpPr txBox="1"/>
      </xdr:nvSpPr>
      <xdr:spPr>
        <a:xfrm>
          <a:off x="4686300" y="621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57536</xdr:rowOff>
    </xdr:from>
    <xdr:to>
      <xdr:col>20</xdr:col>
      <xdr:colOff>38100</xdr:colOff>
      <xdr:row>36</xdr:row>
      <xdr:rowOff>159136</xdr:rowOff>
    </xdr:to>
    <xdr:sp macro="" textlink="">
      <xdr:nvSpPr>
        <xdr:cNvPr id="80" name="楕円 79"/>
        <xdr:cNvSpPr/>
      </xdr:nvSpPr>
      <xdr:spPr>
        <a:xfrm>
          <a:off x="3746500" y="62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150263</xdr:rowOff>
    </xdr:from>
    <xdr:ext cx="534377" cy="259045"/>
    <xdr:sp macro="" textlink="">
      <xdr:nvSpPr>
        <xdr:cNvPr id="81" name="テキスト ボックス 80"/>
        <xdr:cNvSpPr txBox="1"/>
      </xdr:nvSpPr>
      <xdr:spPr>
        <a:xfrm>
          <a:off x="3530111" y="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63480</xdr:rowOff>
    </xdr:from>
    <xdr:to>
      <xdr:col>15</xdr:col>
      <xdr:colOff>101600</xdr:colOff>
      <xdr:row>36</xdr:row>
      <xdr:rowOff>165080</xdr:rowOff>
    </xdr:to>
    <xdr:sp macro="" textlink="">
      <xdr:nvSpPr>
        <xdr:cNvPr id="82" name="楕円 81"/>
        <xdr:cNvSpPr/>
      </xdr:nvSpPr>
      <xdr:spPr>
        <a:xfrm>
          <a:off x="2857500" y="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156207</xdr:rowOff>
    </xdr:from>
    <xdr:ext cx="534377" cy="259045"/>
    <xdr:sp macro="" textlink="">
      <xdr:nvSpPr>
        <xdr:cNvPr id="83" name="テキスト ボックス 82"/>
        <xdr:cNvSpPr txBox="1"/>
      </xdr:nvSpPr>
      <xdr:spPr>
        <a:xfrm>
          <a:off x="2641111" y="63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68212</xdr:rowOff>
    </xdr:from>
    <xdr:to>
      <xdr:col>10</xdr:col>
      <xdr:colOff>165100</xdr:colOff>
      <xdr:row>36</xdr:row>
      <xdr:rowOff>169812</xdr:rowOff>
    </xdr:to>
    <xdr:sp macro="" textlink="">
      <xdr:nvSpPr>
        <xdr:cNvPr id="84" name="楕円 83"/>
        <xdr:cNvSpPr/>
      </xdr:nvSpPr>
      <xdr:spPr>
        <a:xfrm>
          <a:off x="1968500" y="62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160939</xdr:rowOff>
    </xdr:from>
    <xdr:ext cx="534377" cy="259045"/>
    <xdr:sp macro="" textlink="">
      <xdr:nvSpPr>
        <xdr:cNvPr id="85" name="テキスト ボックス 84"/>
        <xdr:cNvSpPr txBox="1"/>
      </xdr:nvSpPr>
      <xdr:spPr>
        <a:xfrm>
          <a:off x="1752111" y="63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70978</xdr:rowOff>
    </xdr:from>
    <xdr:to>
      <xdr:col>6</xdr:col>
      <xdr:colOff>38100</xdr:colOff>
      <xdr:row>38</xdr:row>
      <xdr:rowOff>1128</xdr:rowOff>
    </xdr:to>
    <xdr:sp macro="" textlink="">
      <xdr:nvSpPr>
        <xdr:cNvPr id="86" name="楕円 85"/>
        <xdr:cNvSpPr/>
      </xdr:nvSpPr>
      <xdr:spPr>
        <a:xfrm>
          <a:off x="1079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163705</xdr:rowOff>
    </xdr:from>
    <xdr:ext cx="534377" cy="259045"/>
    <xdr:sp macro="" textlink="">
      <xdr:nvSpPr>
        <xdr:cNvPr id="87" name="テキスト ボックス 86"/>
        <xdr:cNvSpPr txBox="1"/>
      </xdr:nvSpPr>
      <xdr:spPr>
        <a:xfrm>
          <a:off x="863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63478</xdr:rowOff>
    </xdr:from>
    <xdr:to>
      <xdr:col>24</xdr:col>
      <xdr:colOff>63500</xdr:colOff>
      <xdr:row>57</xdr:row>
      <xdr:rowOff>69128</xdr:rowOff>
    </xdr:to>
    <xdr:cxnSp macro="">
      <xdr:nvCxnSpPr>
        <xdr:cNvPr id="119" name="直線コネクタ 118"/>
        <xdr:cNvCxnSpPr/>
      </xdr:nvCxnSpPr>
      <xdr:spPr>
        <a:xfrm flipV="1">
          <a:off x="3797300" y="9836128"/>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69128</xdr:rowOff>
    </xdr:from>
    <xdr:to>
      <xdr:col>19</xdr:col>
      <xdr:colOff>177800</xdr:colOff>
      <xdr:row>57</xdr:row>
      <xdr:rowOff>95384</xdr:rowOff>
    </xdr:to>
    <xdr:cxnSp macro="">
      <xdr:nvCxnSpPr>
        <xdr:cNvPr id="122" name="直線コネクタ 121"/>
        <xdr:cNvCxnSpPr/>
      </xdr:nvCxnSpPr>
      <xdr:spPr>
        <a:xfrm flipV="1">
          <a:off x="2908300" y="9841778"/>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95384</xdr:rowOff>
    </xdr:from>
    <xdr:to>
      <xdr:col>15</xdr:col>
      <xdr:colOff>50800</xdr:colOff>
      <xdr:row>57</xdr:row>
      <xdr:rowOff>170202</xdr:rowOff>
    </xdr:to>
    <xdr:cxnSp macro="">
      <xdr:nvCxnSpPr>
        <xdr:cNvPr id="125" name="直線コネクタ 124"/>
        <xdr:cNvCxnSpPr/>
      </xdr:nvCxnSpPr>
      <xdr:spPr>
        <a:xfrm flipV="1">
          <a:off x="2019300" y="9868034"/>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147930</xdr:rowOff>
    </xdr:from>
    <xdr:to>
      <xdr:col>10</xdr:col>
      <xdr:colOff>114300</xdr:colOff>
      <xdr:row>57</xdr:row>
      <xdr:rowOff>170202</xdr:rowOff>
    </xdr:to>
    <xdr:cxnSp macro="">
      <xdr:nvCxnSpPr>
        <xdr:cNvPr id="128" name="直線コネクタ 127"/>
        <xdr:cNvCxnSpPr/>
      </xdr:nvCxnSpPr>
      <xdr:spPr>
        <a:xfrm>
          <a:off x="1130300" y="9920580"/>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79560</xdr:rowOff>
    </xdr:from>
    <xdr:to>
      <xdr:col>10</xdr:col>
      <xdr:colOff>165100</xdr:colOff>
      <xdr:row>58</xdr:row>
      <xdr:rowOff>9710</xdr:rowOff>
    </xdr:to>
    <xdr:sp macro="" textlink="">
      <xdr:nvSpPr>
        <xdr:cNvPr id="129" name="フローチャート: 判断 128"/>
        <xdr:cNvSpPr/>
      </xdr:nvSpPr>
      <xdr:spPr>
        <a:xfrm>
          <a:off x="1968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26237</xdr:rowOff>
    </xdr:from>
    <xdr:ext cx="534377" cy="259045"/>
    <xdr:sp macro="" textlink="">
      <xdr:nvSpPr>
        <xdr:cNvPr id="130" name="テキスト ボックス 129"/>
        <xdr:cNvSpPr txBox="1"/>
      </xdr:nvSpPr>
      <xdr:spPr>
        <a:xfrm>
          <a:off x="1752111" y="96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79919</xdr:rowOff>
    </xdr:from>
    <xdr:to>
      <xdr:col>6</xdr:col>
      <xdr:colOff>38100</xdr:colOff>
      <xdr:row>58</xdr:row>
      <xdr:rowOff>10069</xdr:rowOff>
    </xdr:to>
    <xdr:sp macro="" textlink="">
      <xdr:nvSpPr>
        <xdr:cNvPr id="131" name="フローチャート: 判断 130"/>
        <xdr:cNvSpPr/>
      </xdr:nvSpPr>
      <xdr:spPr>
        <a:xfrm>
          <a:off x="1079500" y="985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26596</xdr:rowOff>
    </xdr:from>
    <xdr:ext cx="534377" cy="259045"/>
    <xdr:sp macro="" textlink="">
      <xdr:nvSpPr>
        <xdr:cNvPr id="132" name="テキスト ボックス 131"/>
        <xdr:cNvSpPr txBox="1"/>
      </xdr:nvSpPr>
      <xdr:spPr>
        <a:xfrm>
          <a:off x="863111" y="962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12678</xdr:rowOff>
    </xdr:from>
    <xdr:to>
      <xdr:col>24</xdr:col>
      <xdr:colOff>114300</xdr:colOff>
      <xdr:row>57</xdr:row>
      <xdr:rowOff>114278</xdr:rowOff>
    </xdr:to>
    <xdr:sp macro="" textlink="">
      <xdr:nvSpPr>
        <xdr:cNvPr id="138" name="楕円 137"/>
        <xdr:cNvSpPr/>
      </xdr:nvSpPr>
      <xdr:spPr>
        <a:xfrm>
          <a:off x="4584700" y="97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162555</xdr:rowOff>
    </xdr:from>
    <xdr:ext cx="534377" cy="259045"/>
    <xdr:sp macro="" textlink="">
      <xdr:nvSpPr>
        <xdr:cNvPr id="139" name="物件費該当値テキスト"/>
        <xdr:cNvSpPr txBox="1"/>
      </xdr:nvSpPr>
      <xdr:spPr>
        <a:xfrm>
          <a:off x="4686300" y="97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18328</xdr:rowOff>
    </xdr:from>
    <xdr:to>
      <xdr:col>20</xdr:col>
      <xdr:colOff>38100</xdr:colOff>
      <xdr:row>57</xdr:row>
      <xdr:rowOff>119928</xdr:rowOff>
    </xdr:to>
    <xdr:sp macro="" textlink="">
      <xdr:nvSpPr>
        <xdr:cNvPr id="140" name="楕円 139"/>
        <xdr:cNvSpPr/>
      </xdr:nvSpPr>
      <xdr:spPr>
        <a:xfrm>
          <a:off x="3746500" y="97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111055</xdr:rowOff>
    </xdr:from>
    <xdr:ext cx="534377" cy="259045"/>
    <xdr:sp macro="" textlink="">
      <xdr:nvSpPr>
        <xdr:cNvPr id="141" name="テキスト ボックス 140"/>
        <xdr:cNvSpPr txBox="1"/>
      </xdr:nvSpPr>
      <xdr:spPr>
        <a:xfrm>
          <a:off x="3530111" y="98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44584</xdr:rowOff>
    </xdr:from>
    <xdr:to>
      <xdr:col>15</xdr:col>
      <xdr:colOff>101600</xdr:colOff>
      <xdr:row>57</xdr:row>
      <xdr:rowOff>146184</xdr:rowOff>
    </xdr:to>
    <xdr:sp macro="" textlink="">
      <xdr:nvSpPr>
        <xdr:cNvPr id="142" name="楕円 141"/>
        <xdr:cNvSpPr/>
      </xdr:nvSpPr>
      <xdr:spPr>
        <a:xfrm>
          <a:off x="2857500" y="98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137311</xdr:rowOff>
    </xdr:from>
    <xdr:ext cx="534377" cy="259045"/>
    <xdr:sp macro="" textlink="">
      <xdr:nvSpPr>
        <xdr:cNvPr id="143" name="テキスト ボックス 142"/>
        <xdr:cNvSpPr txBox="1"/>
      </xdr:nvSpPr>
      <xdr:spPr>
        <a:xfrm>
          <a:off x="2641111" y="99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119402</xdr:rowOff>
    </xdr:from>
    <xdr:to>
      <xdr:col>10</xdr:col>
      <xdr:colOff>165100</xdr:colOff>
      <xdr:row>58</xdr:row>
      <xdr:rowOff>49552</xdr:rowOff>
    </xdr:to>
    <xdr:sp macro="" textlink="">
      <xdr:nvSpPr>
        <xdr:cNvPr id="144" name="楕円 143"/>
        <xdr:cNvSpPr/>
      </xdr:nvSpPr>
      <xdr:spPr>
        <a:xfrm>
          <a:off x="1968500" y="98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40679</xdr:rowOff>
    </xdr:from>
    <xdr:ext cx="534377" cy="259045"/>
    <xdr:sp macro="" textlink="">
      <xdr:nvSpPr>
        <xdr:cNvPr id="145" name="テキスト ボックス 144"/>
        <xdr:cNvSpPr txBox="1"/>
      </xdr:nvSpPr>
      <xdr:spPr>
        <a:xfrm>
          <a:off x="1752111" y="99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97130</xdr:rowOff>
    </xdr:from>
    <xdr:to>
      <xdr:col>6</xdr:col>
      <xdr:colOff>38100</xdr:colOff>
      <xdr:row>58</xdr:row>
      <xdr:rowOff>27280</xdr:rowOff>
    </xdr:to>
    <xdr:sp macro="" textlink="">
      <xdr:nvSpPr>
        <xdr:cNvPr id="146" name="楕円 145"/>
        <xdr:cNvSpPr/>
      </xdr:nvSpPr>
      <xdr:spPr>
        <a:xfrm>
          <a:off x="1079500" y="98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18407</xdr:rowOff>
    </xdr:from>
    <xdr:ext cx="534377" cy="259045"/>
    <xdr:sp macro="" textlink="">
      <xdr:nvSpPr>
        <xdr:cNvPr id="147" name="テキスト ボックス 146"/>
        <xdr:cNvSpPr txBox="1"/>
      </xdr:nvSpPr>
      <xdr:spPr>
        <a:xfrm>
          <a:off x="863111" y="99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7741</xdr:rowOff>
    </xdr:from>
    <xdr:to>
      <xdr:col>24</xdr:col>
      <xdr:colOff>63500</xdr:colOff>
      <xdr:row>77</xdr:row>
      <xdr:rowOff>12827</xdr:rowOff>
    </xdr:to>
    <xdr:cxnSp macro="">
      <xdr:nvCxnSpPr>
        <xdr:cNvPr id="172" name="直線コネクタ 171"/>
        <xdr:cNvCxnSpPr/>
      </xdr:nvCxnSpPr>
      <xdr:spPr>
        <a:xfrm>
          <a:off x="3797300" y="13209391"/>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7741</xdr:rowOff>
    </xdr:from>
    <xdr:to>
      <xdr:col>19</xdr:col>
      <xdr:colOff>177800</xdr:colOff>
      <xdr:row>77</xdr:row>
      <xdr:rowOff>51803</xdr:rowOff>
    </xdr:to>
    <xdr:cxnSp macro="">
      <xdr:nvCxnSpPr>
        <xdr:cNvPr id="175" name="直線コネクタ 174"/>
        <xdr:cNvCxnSpPr/>
      </xdr:nvCxnSpPr>
      <xdr:spPr>
        <a:xfrm flipV="1">
          <a:off x="2908300" y="13209391"/>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30144</xdr:rowOff>
    </xdr:from>
    <xdr:to>
      <xdr:col>15</xdr:col>
      <xdr:colOff>50800</xdr:colOff>
      <xdr:row>77</xdr:row>
      <xdr:rowOff>51803</xdr:rowOff>
    </xdr:to>
    <xdr:cxnSp macro="">
      <xdr:nvCxnSpPr>
        <xdr:cNvPr id="178" name="直線コネクタ 177"/>
        <xdr:cNvCxnSpPr/>
      </xdr:nvCxnSpPr>
      <xdr:spPr>
        <a:xfrm>
          <a:off x="2019300" y="13231794"/>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30144</xdr:rowOff>
    </xdr:from>
    <xdr:to>
      <xdr:col>10</xdr:col>
      <xdr:colOff>114300</xdr:colOff>
      <xdr:row>77</xdr:row>
      <xdr:rowOff>44659</xdr:rowOff>
    </xdr:to>
    <xdr:cxnSp macro="">
      <xdr:nvCxnSpPr>
        <xdr:cNvPr id="181" name="直線コネクタ 180"/>
        <xdr:cNvCxnSpPr/>
      </xdr:nvCxnSpPr>
      <xdr:spPr>
        <a:xfrm flipV="1">
          <a:off x="1130300" y="13231794"/>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78670</xdr:rowOff>
    </xdr:from>
    <xdr:to>
      <xdr:col>10</xdr:col>
      <xdr:colOff>165100</xdr:colOff>
      <xdr:row>77</xdr:row>
      <xdr:rowOff>8820</xdr:rowOff>
    </xdr:to>
    <xdr:sp macro="" textlink="">
      <xdr:nvSpPr>
        <xdr:cNvPr id="182" name="フローチャート: 判断 181"/>
        <xdr:cNvSpPr/>
      </xdr:nvSpPr>
      <xdr:spPr>
        <a:xfrm>
          <a:off x="1968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25347</xdr:rowOff>
    </xdr:from>
    <xdr:ext cx="469744" cy="259045"/>
    <xdr:sp macro="" textlink="">
      <xdr:nvSpPr>
        <xdr:cNvPr id="183" name="テキスト ボックス 182"/>
        <xdr:cNvSpPr txBox="1"/>
      </xdr:nvSpPr>
      <xdr:spPr>
        <a:xfrm>
          <a:off x="1784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82156</xdr:rowOff>
    </xdr:from>
    <xdr:to>
      <xdr:col>6</xdr:col>
      <xdr:colOff>38100</xdr:colOff>
      <xdr:row>77</xdr:row>
      <xdr:rowOff>12306</xdr:rowOff>
    </xdr:to>
    <xdr:sp macro="" textlink="">
      <xdr:nvSpPr>
        <xdr:cNvPr id="184" name="フローチャート: 判断 183"/>
        <xdr:cNvSpPr/>
      </xdr:nvSpPr>
      <xdr:spPr>
        <a:xfrm>
          <a:off x="1079500" y="131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28833</xdr:rowOff>
    </xdr:from>
    <xdr:ext cx="469744" cy="259045"/>
    <xdr:sp macro="" textlink="">
      <xdr:nvSpPr>
        <xdr:cNvPr id="185" name="テキスト ボックス 184"/>
        <xdr:cNvSpPr txBox="1"/>
      </xdr:nvSpPr>
      <xdr:spPr>
        <a:xfrm>
          <a:off x="895428" y="128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133477</xdr:rowOff>
    </xdr:from>
    <xdr:to>
      <xdr:col>24</xdr:col>
      <xdr:colOff>114300</xdr:colOff>
      <xdr:row>77</xdr:row>
      <xdr:rowOff>63627</xdr:rowOff>
    </xdr:to>
    <xdr:sp macro="" textlink="">
      <xdr:nvSpPr>
        <xdr:cNvPr id="191" name="楕円 190"/>
        <xdr:cNvSpPr/>
      </xdr:nvSpPr>
      <xdr:spPr>
        <a:xfrm>
          <a:off x="4584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111904</xdr:rowOff>
    </xdr:from>
    <xdr:ext cx="469744" cy="259045"/>
    <xdr:sp macro="" textlink="">
      <xdr:nvSpPr>
        <xdr:cNvPr id="192" name="維持補修費該当値テキスト"/>
        <xdr:cNvSpPr txBox="1"/>
      </xdr:nvSpPr>
      <xdr:spPr>
        <a:xfrm>
          <a:off x="4686300" y="1314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128391</xdr:rowOff>
    </xdr:from>
    <xdr:to>
      <xdr:col>20</xdr:col>
      <xdr:colOff>38100</xdr:colOff>
      <xdr:row>77</xdr:row>
      <xdr:rowOff>58541</xdr:rowOff>
    </xdr:to>
    <xdr:sp macro="" textlink="">
      <xdr:nvSpPr>
        <xdr:cNvPr id="193" name="楕円 192"/>
        <xdr:cNvSpPr/>
      </xdr:nvSpPr>
      <xdr:spPr>
        <a:xfrm>
          <a:off x="37465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49668</xdr:rowOff>
    </xdr:from>
    <xdr:ext cx="469744" cy="259045"/>
    <xdr:sp macro="" textlink="">
      <xdr:nvSpPr>
        <xdr:cNvPr id="194" name="テキスト ボックス 193"/>
        <xdr:cNvSpPr txBox="1"/>
      </xdr:nvSpPr>
      <xdr:spPr>
        <a:xfrm>
          <a:off x="3562428" y="1325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1003</xdr:rowOff>
    </xdr:from>
    <xdr:to>
      <xdr:col>15</xdr:col>
      <xdr:colOff>101600</xdr:colOff>
      <xdr:row>77</xdr:row>
      <xdr:rowOff>102603</xdr:rowOff>
    </xdr:to>
    <xdr:sp macro="" textlink="">
      <xdr:nvSpPr>
        <xdr:cNvPr id="195" name="楕円 194"/>
        <xdr:cNvSpPr/>
      </xdr:nvSpPr>
      <xdr:spPr>
        <a:xfrm>
          <a:off x="2857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93730</xdr:rowOff>
    </xdr:from>
    <xdr:ext cx="469744" cy="259045"/>
    <xdr:sp macro="" textlink="">
      <xdr:nvSpPr>
        <xdr:cNvPr id="196" name="テキスト ボックス 195"/>
        <xdr:cNvSpPr txBox="1"/>
      </xdr:nvSpPr>
      <xdr:spPr>
        <a:xfrm>
          <a:off x="2673428" y="132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150794</xdr:rowOff>
    </xdr:from>
    <xdr:to>
      <xdr:col>10</xdr:col>
      <xdr:colOff>165100</xdr:colOff>
      <xdr:row>77</xdr:row>
      <xdr:rowOff>80944</xdr:rowOff>
    </xdr:to>
    <xdr:sp macro="" textlink="">
      <xdr:nvSpPr>
        <xdr:cNvPr id="197" name="楕円 196"/>
        <xdr:cNvSpPr/>
      </xdr:nvSpPr>
      <xdr:spPr>
        <a:xfrm>
          <a:off x="1968500" y="131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72071</xdr:rowOff>
    </xdr:from>
    <xdr:ext cx="469744" cy="259045"/>
    <xdr:sp macro="" textlink="">
      <xdr:nvSpPr>
        <xdr:cNvPr id="198" name="テキスト ボックス 197"/>
        <xdr:cNvSpPr txBox="1"/>
      </xdr:nvSpPr>
      <xdr:spPr>
        <a:xfrm>
          <a:off x="1784428" y="132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165309</xdr:rowOff>
    </xdr:from>
    <xdr:to>
      <xdr:col>6</xdr:col>
      <xdr:colOff>38100</xdr:colOff>
      <xdr:row>77</xdr:row>
      <xdr:rowOff>95459</xdr:rowOff>
    </xdr:to>
    <xdr:sp macro="" textlink="">
      <xdr:nvSpPr>
        <xdr:cNvPr id="199" name="楕円 198"/>
        <xdr:cNvSpPr/>
      </xdr:nvSpPr>
      <xdr:spPr>
        <a:xfrm>
          <a:off x="1079500" y="131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86586</xdr:rowOff>
    </xdr:from>
    <xdr:ext cx="469744" cy="259045"/>
    <xdr:sp macro="" textlink="">
      <xdr:nvSpPr>
        <xdr:cNvPr id="200" name="テキスト ボックス 199"/>
        <xdr:cNvSpPr txBox="1"/>
      </xdr:nvSpPr>
      <xdr:spPr>
        <a:xfrm>
          <a:off x="895428" y="132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37081</xdr:rowOff>
    </xdr:from>
    <xdr:to>
      <xdr:col>24</xdr:col>
      <xdr:colOff>63500</xdr:colOff>
      <xdr:row>96</xdr:row>
      <xdr:rowOff>85446</xdr:rowOff>
    </xdr:to>
    <xdr:cxnSp macro="">
      <xdr:nvCxnSpPr>
        <xdr:cNvPr id="230" name="直線コネクタ 229"/>
        <xdr:cNvCxnSpPr/>
      </xdr:nvCxnSpPr>
      <xdr:spPr>
        <a:xfrm flipV="1">
          <a:off x="3797300" y="16496281"/>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164838</xdr:rowOff>
    </xdr:from>
    <xdr:to>
      <xdr:col>19</xdr:col>
      <xdr:colOff>177800</xdr:colOff>
      <xdr:row>96</xdr:row>
      <xdr:rowOff>85446</xdr:rowOff>
    </xdr:to>
    <xdr:cxnSp macro="">
      <xdr:nvCxnSpPr>
        <xdr:cNvPr id="233" name="直線コネクタ 232"/>
        <xdr:cNvCxnSpPr/>
      </xdr:nvCxnSpPr>
      <xdr:spPr>
        <a:xfrm>
          <a:off x="2908300" y="16452588"/>
          <a:ext cx="889000" cy="9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164838</xdr:rowOff>
    </xdr:from>
    <xdr:to>
      <xdr:col>15</xdr:col>
      <xdr:colOff>50800</xdr:colOff>
      <xdr:row>97</xdr:row>
      <xdr:rowOff>17010</xdr:rowOff>
    </xdr:to>
    <xdr:cxnSp macro="">
      <xdr:nvCxnSpPr>
        <xdr:cNvPr id="236" name="直線コネクタ 235"/>
        <xdr:cNvCxnSpPr/>
      </xdr:nvCxnSpPr>
      <xdr:spPr>
        <a:xfrm flipV="1">
          <a:off x="2019300" y="16452588"/>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17010</xdr:rowOff>
    </xdr:from>
    <xdr:to>
      <xdr:col>10</xdr:col>
      <xdr:colOff>114300</xdr:colOff>
      <xdr:row>97</xdr:row>
      <xdr:rowOff>49975</xdr:rowOff>
    </xdr:to>
    <xdr:cxnSp macro="">
      <xdr:nvCxnSpPr>
        <xdr:cNvPr id="239" name="直線コネクタ 238"/>
        <xdr:cNvCxnSpPr/>
      </xdr:nvCxnSpPr>
      <xdr:spPr>
        <a:xfrm flipV="1">
          <a:off x="1130300" y="16647660"/>
          <a:ext cx="8890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39142</xdr:rowOff>
    </xdr:from>
    <xdr:to>
      <xdr:col>10</xdr:col>
      <xdr:colOff>165100</xdr:colOff>
      <xdr:row>97</xdr:row>
      <xdr:rowOff>140742</xdr:rowOff>
    </xdr:to>
    <xdr:sp macro="" textlink="">
      <xdr:nvSpPr>
        <xdr:cNvPr id="240" name="フローチャート: 判断 239"/>
        <xdr:cNvSpPr/>
      </xdr:nvSpPr>
      <xdr:spPr>
        <a:xfrm>
          <a:off x="1968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131869</xdr:rowOff>
    </xdr:from>
    <xdr:ext cx="534377" cy="259045"/>
    <xdr:sp macro="" textlink="">
      <xdr:nvSpPr>
        <xdr:cNvPr id="241" name="テキスト ボックス 240"/>
        <xdr:cNvSpPr txBox="1"/>
      </xdr:nvSpPr>
      <xdr:spPr>
        <a:xfrm>
          <a:off x="1752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68349</xdr:rowOff>
    </xdr:from>
    <xdr:to>
      <xdr:col>6</xdr:col>
      <xdr:colOff>38100</xdr:colOff>
      <xdr:row>97</xdr:row>
      <xdr:rowOff>169949</xdr:rowOff>
    </xdr:to>
    <xdr:sp macro="" textlink="">
      <xdr:nvSpPr>
        <xdr:cNvPr id="242" name="フローチャート: 判断 241"/>
        <xdr:cNvSpPr/>
      </xdr:nvSpPr>
      <xdr:spPr>
        <a:xfrm>
          <a:off x="1079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161076</xdr:rowOff>
    </xdr:from>
    <xdr:ext cx="534377" cy="259045"/>
    <xdr:sp macro="" textlink="">
      <xdr:nvSpPr>
        <xdr:cNvPr id="243" name="テキスト ボックス 242"/>
        <xdr:cNvSpPr txBox="1"/>
      </xdr:nvSpPr>
      <xdr:spPr>
        <a:xfrm>
          <a:off x="863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157731</xdr:rowOff>
    </xdr:from>
    <xdr:to>
      <xdr:col>24</xdr:col>
      <xdr:colOff>114300</xdr:colOff>
      <xdr:row>96</xdr:row>
      <xdr:rowOff>87881</xdr:rowOff>
    </xdr:to>
    <xdr:sp macro="" textlink="">
      <xdr:nvSpPr>
        <xdr:cNvPr id="249" name="楕円 248"/>
        <xdr:cNvSpPr/>
      </xdr:nvSpPr>
      <xdr:spPr>
        <a:xfrm>
          <a:off x="4584700" y="164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136158</xdr:rowOff>
    </xdr:from>
    <xdr:ext cx="599010" cy="259045"/>
    <xdr:sp macro="" textlink="">
      <xdr:nvSpPr>
        <xdr:cNvPr id="250" name="扶助費該当値テキスト"/>
        <xdr:cNvSpPr txBox="1"/>
      </xdr:nvSpPr>
      <xdr:spPr>
        <a:xfrm>
          <a:off x="4686300" y="164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34646</xdr:rowOff>
    </xdr:from>
    <xdr:to>
      <xdr:col>20</xdr:col>
      <xdr:colOff>38100</xdr:colOff>
      <xdr:row>96</xdr:row>
      <xdr:rowOff>136246</xdr:rowOff>
    </xdr:to>
    <xdr:sp macro="" textlink="">
      <xdr:nvSpPr>
        <xdr:cNvPr id="251" name="楕円 250"/>
        <xdr:cNvSpPr/>
      </xdr:nvSpPr>
      <xdr:spPr>
        <a:xfrm>
          <a:off x="3746500" y="164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127373</xdr:rowOff>
    </xdr:from>
    <xdr:ext cx="599010" cy="259045"/>
    <xdr:sp macro="" textlink="">
      <xdr:nvSpPr>
        <xdr:cNvPr id="252" name="テキスト ボックス 251"/>
        <xdr:cNvSpPr txBox="1"/>
      </xdr:nvSpPr>
      <xdr:spPr>
        <a:xfrm>
          <a:off x="3497795" y="1658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114038</xdr:rowOff>
    </xdr:from>
    <xdr:to>
      <xdr:col>15</xdr:col>
      <xdr:colOff>101600</xdr:colOff>
      <xdr:row>96</xdr:row>
      <xdr:rowOff>44188</xdr:rowOff>
    </xdr:to>
    <xdr:sp macro="" textlink="">
      <xdr:nvSpPr>
        <xdr:cNvPr id="253" name="楕円 252"/>
        <xdr:cNvSpPr/>
      </xdr:nvSpPr>
      <xdr:spPr>
        <a:xfrm>
          <a:off x="2857500" y="164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35315</xdr:rowOff>
    </xdr:from>
    <xdr:ext cx="599010" cy="259045"/>
    <xdr:sp macro="" textlink="">
      <xdr:nvSpPr>
        <xdr:cNvPr id="254" name="テキスト ボックス 253"/>
        <xdr:cNvSpPr txBox="1"/>
      </xdr:nvSpPr>
      <xdr:spPr>
        <a:xfrm>
          <a:off x="2608795" y="1649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137660</xdr:rowOff>
    </xdr:from>
    <xdr:to>
      <xdr:col>10</xdr:col>
      <xdr:colOff>165100</xdr:colOff>
      <xdr:row>97</xdr:row>
      <xdr:rowOff>67810</xdr:rowOff>
    </xdr:to>
    <xdr:sp macro="" textlink="">
      <xdr:nvSpPr>
        <xdr:cNvPr id="255" name="楕円 254"/>
        <xdr:cNvSpPr/>
      </xdr:nvSpPr>
      <xdr:spPr>
        <a:xfrm>
          <a:off x="1968500" y="165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84337</xdr:rowOff>
    </xdr:from>
    <xdr:ext cx="534377" cy="259045"/>
    <xdr:sp macro="" textlink="">
      <xdr:nvSpPr>
        <xdr:cNvPr id="256" name="テキスト ボックス 255"/>
        <xdr:cNvSpPr txBox="1"/>
      </xdr:nvSpPr>
      <xdr:spPr>
        <a:xfrm>
          <a:off x="1752111" y="1637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170625</xdr:rowOff>
    </xdr:from>
    <xdr:to>
      <xdr:col>6</xdr:col>
      <xdr:colOff>38100</xdr:colOff>
      <xdr:row>97</xdr:row>
      <xdr:rowOff>100775</xdr:rowOff>
    </xdr:to>
    <xdr:sp macro="" textlink="">
      <xdr:nvSpPr>
        <xdr:cNvPr id="257" name="楕円 256"/>
        <xdr:cNvSpPr/>
      </xdr:nvSpPr>
      <xdr:spPr>
        <a:xfrm>
          <a:off x="1079500" y="166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117302</xdr:rowOff>
    </xdr:from>
    <xdr:ext cx="534377" cy="259045"/>
    <xdr:sp macro="" textlink="">
      <xdr:nvSpPr>
        <xdr:cNvPr id="258" name="テキスト ボックス 257"/>
        <xdr:cNvSpPr txBox="1"/>
      </xdr:nvSpPr>
      <xdr:spPr>
        <a:xfrm>
          <a:off x="863111" y="164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134943</xdr:rowOff>
    </xdr:from>
    <xdr:to>
      <xdr:col>55</xdr:col>
      <xdr:colOff>0</xdr:colOff>
      <xdr:row>37</xdr:row>
      <xdr:rowOff>1027</xdr:rowOff>
    </xdr:to>
    <xdr:cxnSp macro="">
      <xdr:nvCxnSpPr>
        <xdr:cNvPr id="289" name="直線コネクタ 288"/>
        <xdr:cNvCxnSpPr/>
      </xdr:nvCxnSpPr>
      <xdr:spPr>
        <a:xfrm>
          <a:off x="9639300" y="6307143"/>
          <a:ext cx="838200" cy="3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134943</xdr:rowOff>
    </xdr:from>
    <xdr:to>
      <xdr:col>50</xdr:col>
      <xdr:colOff>114300</xdr:colOff>
      <xdr:row>36</xdr:row>
      <xdr:rowOff>168961</xdr:rowOff>
    </xdr:to>
    <xdr:cxnSp macro="">
      <xdr:nvCxnSpPr>
        <xdr:cNvPr id="292" name="直線コネクタ 291"/>
        <xdr:cNvCxnSpPr/>
      </xdr:nvCxnSpPr>
      <xdr:spPr>
        <a:xfrm flipV="1">
          <a:off x="8750300" y="6307143"/>
          <a:ext cx="889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56838</xdr:rowOff>
    </xdr:from>
    <xdr:to>
      <xdr:col>45</xdr:col>
      <xdr:colOff>177800</xdr:colOff>
      <xdr:row>36</xdr:row>
      <xdr:rowOff>168961</xdr:rowOff>
    </xdr:to>
    <xdr:cxnSp macro="">
      <xdr:nvCxnSpPr>
        <xdr:cNvPr id="295" name="直線コネクタ 294"/>
        <xdr:cNvCxnSpPr/>
      </xdr:nvCxnSpPr>
      <xdr:spPr>
        <a:xfrm>
          <a:off x="7861300" y="5200338"/>
          <a:ext cx="889000" cy="11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56838</xdr:rowOff>
    </xdr:from>
    <xdr:to>
      <xdr:col>41</xdr:col>
      <xdr:colOff>50800</xdr:colOff>
      <xdr:row>37</xdr:row>
      <xdr:rowOff>27360</xdr:rowOff>
    </xdr:to>
    <xdr:cxnSp macro="">
      <xdr:nvCxnSpPr>
        <xdr:cNvPr id="298" name="直線コネクタ 297"/>
        <xdr:cNvCxnSpPr/>
      </xdr:nvCxnSpPr>
      <xdr:spPr>
        <a:xfrm flipV="1">
          <a:off x="6972300" y="5200338"/>
          <a:ext cx="889000" cy="11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299" name="フローチャート: 判断 298"/>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0" name="テキスト ボックス 299"/>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1" name="フローチャート: 判断 300"/>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2" name="テキスト ボックス 301"/>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121677</xdr:rowOff>
    </xdr:from>
    <xdr:to>
      <xdr:col>55</xdr:col>
      <xdr:colOff>50800</xdr:colOff>
      <xdr:row>37</xdr:row>
      <xdr:rowOff>51827</xdr:rowOff>
    </xdr:to>
    <xdr:sp macro="" textlink="">
      <xdr:nvSpPr>
        <xdr:cNvPr id="308" name="楕円 307"/>
        <xdr:cNvSpPr/>
      </xdr:nvSpPr>
      <xdr:spPr>
        <a:xfrm>
          <a:off x="10426700" y="62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100104</xdr:rowOff>
    </xdr:from>
    <xdr:ext cx="534377" cy="259045"/>
    <xdr:sp macro="" textlink="">
      <xdr:nvSpPr>
        <xdr:cNvPr id="309" name="補助費等該当値テキスト"/>
        <xdr:cNvSpPr txBox="1"/>
      </xdr:nvSpPr>
      <xdr:spPr>
        <a:xfrm>
          <a:off x="10528300" y="62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84143</xdr:rowOff>
    </xdr:from>
    <xdr:to>
      <xdr:col>50</xdr:col>
      <xdr:colOff>165100</xdr:colOff>
      <xdr:row>37</xdr:row>
      <xdr:rowOff>14293</xdr:rowOff>
    </xdr:to>
    <xdr:sp macro="" textlink="">
      <xdr:nvSpPr>
        <xdr:cNvPr id="310" name="楕円 309"/>
        <xdr:cNvSpPr/>
      </xdr:nvSpPr>
      <xdr:spPr>
        <a:xfrm>
          <a:off x="9588500" y="62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5420</xdr:rowOff>
    </xdr:from>
    <xdr:ext cx="534377" cy="259045"/>
    <xdr:sp macro="" textlink="">
      <xdr:nvSpPr>
        <xdr:cNvPr id="311" name="テキスト ボックス 310"/>
        <xdr:cNvSpPr txBox="1"/>
      </xdr:nvSpPr>
      <xdr:spPr>
        <a:xfrm>
          <a:off x="9372111" y="63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118161</xdr:rowOff>
    </xdr:from>
    <xdr:to>
      <xdr:col>46</xdr:col>
      <xdr:colOff>38100</xdr:colOff>
      <xdr:row>37</xdr:row>
      <xdr:rowOff>48311</xdr:rowOff>
    </xdr:to>
    <xdr:sp macro="" textlink="">
      <xdr:nvSpPr>
        <xdr:cNvPr id="312" name="楕円 311"/>
        <xdr:cNvSpPr/>
      </xdr:nvSpPr>
      <xdr:spPr>
        <a:xfrm>
          <a:off x="8699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39438</xdr:rowOff>
    </xdr:from>
    <xdr:ext cx="534377" cy="259045"/>
    <xdr:sp macro="" textlink="">
      <xdr:nvSpPr>
        <xdr:cNvPr id="313" name="テキスト ボックス 312"/>
        <xdr:cNvSpPr txBox="1"/>
      </xdr:nvSpPr>
      <xdr:spPr>
        <a:xfrm>
          <a:off x="8483111" y="63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6038</xdr:rowOff>
    </xdr:from>
    <xdr:to>
      <xdr:col>41</xdr:col>
      <xdr:colOff>101600</xdr:colOff>
      <xdr:row>30</xdr:row>
      <xdr:rowOff>107638</xdr:rowOff>
    </xdr:to>
    <xdr:sp macro="" textlink="">
      <xdr:nvSpPr>
        <xdr:cNvPr id="314" name="楕円 313"/>
        <xdr:cNvSpPr/>
      </xdr:nvSpPr>
      <xdr:spPr>
        <a:xfrm>
          <a:off x="7810500" y="51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98765</xdr:rowOff>
    </xdr:from>
    <xdr:ext cx="599010" cy="259045"/>
    <xdr:sp macro="" textlink="">
      <xdr:nvSpPr>
        <xdr:cNvPr id="315" name="テキスト ボックス 314"/>
        <xdr:cNvSpPr txBox="1"/>
      </xdr:nvSpPr>
      <xdr:spPr>
        <a:xfrm>
          <a:off x="7561795" y="524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148010</xdr:rowOff>
    </xdr:from>
    <xdr:to>
      <xdr:col>36</xdr:col>
      <xdr:colOff>165100</xdr:colOff>
      <xdr:row>37</xdr:row>
      <xdr:rowOff>78160</xdr:rowOff>
    </xdr:to>
    <xdr:sp macro="" textlink="">
      <xdr:nvSpPr>
        <xdr:cNvPr id="316" name="楕円 315"/>
        <xdr:cNvSpPr/>
      </xdr:nvSpPr>
      <xdr:spPr>
        <a:xfrm>
          <a:off x="6921500" y="6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69287</xdr:rowOff>
    </xdr:from>
    <xdr:ext cx="534377" cy="259045"/>
    <xdr:sp macro="" textlink="">
      <xdr:nvSpPr>
        <xdr:cNvPr id="317" name="テキスト ボックス 316"/>
        <xdr:cNvSpPr txBox="1"/>
      </xdr:nvSpPr>
      <xdr:spPr>
        <a:xfrm>
          <a:off x="6705111" y="64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160172</xdr:rowOff>
    </xdr:from>
    <xdr:to>
      <xdr:col>55</xdr:col>
      <xdr:colOff>0</xdr:colOff>
      <xdr:row>57</xdr:row>
      <xdr:rowOff>2451</xdr:rowOff>
    </xdr:to>
    <xdr:cxnSp macro="">
      <xdr:nvCxnSpPr>
        <xdr:cNvPr id="346" name="直線コネクタ 345"/>
        <xdr:cNvCxnSpPr/>
      </xdr:nvCxnSpPr>
      <xdr:spPr>
        <a:xfrm flipV="1">
          <a:off x="9639300" y="9418472"/>
          <a:ext cx="838200" cy="3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136372</xdr:rowOff>
    </xdr:from>
    <xdr:to>
      <xdr:col>50</xdr:col>
      <xdr:colOff>114300</xdr:colOff>
      <xdr:row>57</xdr:row>
      <xdr:rowOff>2451</xdr:rowOff>
    </xdr:to>
    <xdr:cxnSp macro="">
      <xdr:nvCxnSpPr>
        <xdr:cNvPr id="349" name="直線コネクタ 348"/>
        <xdr:cNvCxnSpPr/>
      </xdr:nvCxnSpPr>
      <xdr:spPr>
        <a:xfrm>
          <a:off x="8750300" y="9394672"/>
          <a:ext cx="889000" cy="3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124143</xdr:rowOff>
    </xdr:from>
    <xdr:to>
      <xdr:col>45</xdr:col>
      <xdr:colOff>177800</xdr:colOff>
      <xdr:row>54</xdr:row>
      <xdr:rowOff>136372</xdr:rowOff>
    </xdr:to>
    <xdr:cxnSp macro="">
      <xdr:nvCxnSpPr>
        <xdr:cNvPr id="352" name="直線コネクタ 351"/>
        <xdr:cNvCxnSpPr/>
      </xdr:nvCxnSpPr>
      <xdr:spPr>
        <a:xfrm>
          <a:off x="7861300" y="9210993"/>
          <a:ext cx="889000" cy="18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124143</xdr:rowOff>
    </xdr:from>
    <xdr:to>
      <xdr:col>41</xdr:col>
      <xdr:colOff>50800</xdr:colOff>
      <xdr:row>54</xdr:row>
      <xdr:rowOff>116713</xdr:rowOff>
    </xdr:to>
    <xdr:cxnSp macro="">
      <xdr:nvCxnSpPr>
        <xdr:cNvPr id="355" name="直線コネクタ 354"/>
        <xdr:cNvCxnSpPr/>
      </xdr:nvCxnSpPr>
      <xdr:spPr>
        <a:xfrm flipV="1">
          <a:off x="6972300" y="9210993"/>
          <a:ext cx="889000" cy="16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56" name="フローチャート: 判断 355"/>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57" name="テキスト ボックス 356"/>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58" name="フローチャート: 判断 357"/>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59" name="テキスト ボックス 358"/>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109372</xdr:rowOff>
    </xdr:from>
    <xdr:to>
      <xdr:col>55</xdr:col>
      <xdr:colOff>50800</xdr:colOff>
      <xdr:row>55</xdr:row>
      <xdr:rowOff>39522</xdr:rowOff>
    </xdr:to>
    <xdr:sp macro="" textlink="">
      <xdr:nvSpPr>
        <xdr:cNvPr id="365" name="楕円 364"/>
        <xdr:cNvSpPr/>
      </xdr:nvSpPr>
      <xdr:spPr>
        <a:xfrm>
          <a:off x="10426700" y="93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132249</xdr:rowOff>
    </xdr:from>
    <xdr:ext cx="534377" cy="259045"/>
    <xdr:sp macro="" textlink="">
      <xdr:nvSpPr>
        <xdr:cNvPr id="366" name="普通建設事業費該当値テキスト"/>
        <xdr:cNvSpPr txBox="1"/>
      </xdr:nvSpPr>
      <xdr:spPr>
        <a:xfrm>
          <a:off x="10528300" y="92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123101</xdr:rowOff>
    </xdr:from>
    <xdr:to>
      <xdr:col>50</xdr:col>
      <xdr:colOff>165100</xdr:colOff>
      <xdr:row>57</xdr:row>
      <xdr:rowOff>53251</xdr:rowOff>
    </xdr:to>
    <xdr:sp macro="" textlink="">
      <xdr:nvSpPr>
        <xdr:cNvPr id="367" name="楕円 366"/>
        <xdr:cNvSpPr/>
      </xdr:nvSpPr>
      <xdr:spPr>
        <a:xfrm>
          <a:off x="9588500" y="97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44378</xdr:rowOff>
    </xdr:from>
    <xdr:ext cx="534377" cy="259045"/>
    <xdr:sp macro="" textlink="">
      <xdr:nvSpPr>
        <xdr:cNvPr id="368" name="テキスト ボックス 367"/>
        <xdr:cNvSpPr txBox="1"/>
      </xdr:nvSpPr>
      <xdr:spPr>
        <a:xfrm>
          <a:off x="9372111" y="98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85572</xdr:rowOff>
    </xdr:from>
    <xdr:to>
      <xdr:col>46</xdr:col>
      <xdr:colOff>38100</xdr:colOff>
      <xdr:row>55</xdr:row>
      <xdr:rowOff>15722</xdr:rowOff>
    </xdr:to>
    <xdr:sp macro="" textlink="">
      <xdr:nvSpPr>
        <xdr:cNvPr id="369" name="楕円 368"/>
        <xdr:cNvSpPr/>
      </xdr:nvSpPr>
      <xdr:spPr>
        <a:xfrm>
          <a:off x="8699500" y="93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32249</xdr:rowOff>
    </xdr:from>
    <xdr:ext cx="534377" cy="259045"/>
    <xdr:sp macro="" textlink="">
      <xdr:nvSpPr>
        <xdr:cNvPr id="370" name="テキスト ボックス 369"/>
        <xdr:cNvSpPr txBox="1"/>
      </xdr:nvSpPr>
      <xdr:spPr>
        <a:xfrm>
          <a:off x="8483111" y="91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73343</xdr:rowOff>
    </xdr:from>
    <xdr:to>
      <xdr:col>41</xdr:col>
      <xdr:colOff>101600</xdr:colOff>
      <xdr:row>54</xdr:row>
      <xdr:rowOff>3493</xdr:rowOff>
    </xdr:to>
    <xdr:sp macro="" textlink="">
      <xdr:nvSpPr>
        <xdr:cNvPr id="371" name="楕円 370"/>
        <xdr:cNvSpPr/>
      </xdr:nvSpPr>
      <xdr:spPr>
        <a:xfrm>
          <a:off x="7810500" y="91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20020</xdr:rowOff>
    </xdr:from>
    <xdr:ext cx="534377" cy="259045"/>
    <xdr:sp macro="" textlink="">
      <xdr:nvSpPr>
        <xdr:cNvPr id="372" name="テキスト ボックス 371"/>
        <xdr:cNvSpPr txBox="1"/>
      </xdr:nvSpPr>
      <xdr:spPr>
        <a:xfrm>
          <a:off x="7594111" y="893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65913</xdr:rowOff>
    </xdr:from>
    <xdr:to>
      <xdr:col>36</xdr:col>
      <xdr:colOff>165100</xdr:colOff>
      <xdr:row>54</xdr:row>
      <xdr:rowOff>167513</xdr:rowOff>
    </xdr:to>
    <xdr:sp macro="" textlink="">
      <xdr:nvSpPr>
        <xdr:cNvPr id="373" name="楕円 372"/>
        <xdr:cNvSpPr/>
      </xdr:nvSpPr>
      <xdr:spPr>
        <a:xfrm>
          <a:off x="6921500" y="9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158640</xdr:rowOff>
    </xdr:from>
    <xdr:ext cx="534377" cy="259045"/>
    <xdr:sp macro="" textlink="">
      <xdr:nvSpPr>
        <xdr:cNvPr id="374" name="テキスト ボックス 373"/>
        <xdr:cNvSpPr txBox="1"/>
      </xdr:nvSpPr>
      <xdr:spPr>
        <a:xfrm>
          <a:off x="6705111" y="941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142215</xdr:rowOff>
    </xdr:from>
    <xdr:to>
      <xdr:col>55</xdr:col>
      <xdr:colOff>0</xdr:colOff>
      <xdr:row>78</xdr:row>
      <xdr:rowOff>13055</xdr:rowOff>
    </xdr:to>
    <xdr:cxnSp macro="">
      <xdr:nvCxnSpPr>
        <xdr:cNvPr id="401" name="直線コネクタ 400"/>
        <xdr:cNvCxnSpPr/>
      </xdr:nvCxnSpPr>
      <xdr:spPr>
        <a:xfrm flipV="1">
          <a:off x="9639300" y="13172415"/>
          <a:ext cx="8382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131563</xdr:rowOff>
    </xdr:from>
    <xdr:to>
      <xdr:col>50</xdr:col>
      <xdr:colOff>114300</xdr:colOff>
      <xdr:row>78</xdr:row>
      <xdr:rowOff>13055</xdr:rowOff>
    </xdr:to>
    <xdr:cxnSp macro="">
      <xdr:nvCxnSpPr>
        <xdr:cNvPr id="404" name="直線コネクタ 403"/>
        <xdr:cNvCxnSpPr/>
      </xdr:nvCxnSpPr>
      <xdr:spPr>
        <a:xfrm>
          <a:off x="8750300" y="13333213"/>
          <a:ext cx="889000" cy="5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113526</xdr:rowOff>
    </xdr:from>
    <xdr:to>
      <xdr:col>45</xdr:col>
      <xdr:colOff>177800</xdr:colOff>
      <xdr:row>77</xdr:row>
      <xdr:rowOff>131563</xdr:rowOff>
    </xdr:to>
    <xdr:cxnSp macro="">
      <xdr:nvCxnSpPr>
        <xdr:cNvPr id="407" name="直線コネクタ 406"/>
        <xdr:cNvCxnSpPr/>
      </xdr:nvCxnSpPr>
      <xdr:spPr>
        <a:xfrm>
          <a:off x="7861300" y="12457926"/>
          <a:ext cx="889000" cy="87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113526</xdr:rowOff>
    </xdr:from>
    <xdr:to>
      <xdr:col>41</xdr:col>
      <xdr:colOff>50800</xdr:colOff>
      <xdr:row>77</xdr:row>
      <xdr:rowOff>159176</xdr:rowOff>
    </xdr:to>
    <xdr:cxnSp macro="">
      <xdr:nvCxnSpPr>
        <xdr:cNvPr id="410" name="直線コネクタ 409"/>
        <xdr:cNvCxnSpPr/>
      </xdr:nvCxnSpPr>
      <xdr:spPr>
        <a:xfrm flipV="1">
          <a:off x="6972300" y="12457926"/>
          <a:ext cx="889000" cy="90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1" name="フローチャート: 判断 410"/>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2" name="テキスト ボックス 411"/>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3" name="フローチャート: 判断 412"/>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4" name="テキスト ボックス 413"/>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91415</xdr:rowOff>
    </xdr:from>
    <xdr:to>
      <xdr:col>55</xdr:col>
      <xdr:colOff>50800</xdr:colOff>
      <xdr:row>77</xdr:row>
      <xdr:rowOff>21565</xdr:rowOff>
    </xdr:to>
    <xdr:sp macro="" textlink="">
      <xdr:nvSpPr>
        <xdr:cNvPr id="420" name="楕円 419"/>
        <xdr:cNvSpPr/>
      </xdr:nvSpPr>
      <xdr:spPr>
        <a:xfrm>
          <a:off x="10426700" y="131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114292</xdr:rowOff>
    </xdr:from>
    <xdr:ext cx="534377" cy="259045"/>
    <xdr:sp macro="" textlink="">
      <xdr:nvSpPr>
        <xdr:cNvPr id="421" name="普通建設事業費 （ うち新規整備　）該当値テキスト"/>
        <xdr:cNvSpPr txBox="1"/>
      </xdr:nvSpPr>
      <xdr:spPr>
        <a:xfrm>
          <a:off x="10528300" y="1297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133705</xdr:rowOff>
    </xdr:from>
    <xdr:to>
      <xdr:col>50</xdr:col>
      <xdr:colOff>165100</xdr:colOff>
      <xdr:row>78</xdr:row>
      <xdr:rowOff>63855</xdr:rowOff>
    </xdr:to>
    <xdr:sp macro="" textlink="">
      <xdr:nvSpPr>
        <xdr:cNvPr id="422" name="楕円 421"/>
        <xdr:cNvSpPr/>
      </xdr:nvSpPr>
      <xdr:spPr>
        <a:xfrm>
          <a:off x="9588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54982</xdr:rowOff>
    </xdr:from>
    <xdr:ext cx="469744" cy="259045"/>
    <xdr:sp macro="" textlink="">
      <xdr:nvSpPr>
        <xdr:cNvPr id="423" name="テキスト ボックス 422"/>
        <xdr:cNvSpPr txBox="1"/>
      </xdr:nvSpPr>
      <xdr:spPr>
        <a:xfrm>
          <a:off x="9404428" y="134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80763</xdr:rowOff>
    </xdr:from>
    <xdr:to>
      <xdr:col>46</xdr:col>
      <xdr:colOff>38100</xdr:colOff>
      <xdr:row>78</xdr:row>
      <xdr:rowOff>10913</xdr:rowOff>
    </xdr:to>
    <xdr:sp macro="" textlink="">
      <xdr:nvSpPr>
        <xdr:cNvPr id="424" name="楕円 423"/>
        <xdr:cNvSpPr/>
      </xdr:nvSpPr>
      <xdr:spPr>
        <a:xfrm>
          <a:off x="8699500" y="13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2040</xdr:rowOff>
    </xdr:from>
    <xdr:ext cx="469744" cy="259045"/>
    <xdr:sp macro="" textlink="">
      <xdr:nvSpPr>
        <xdr:cNvPr id="425" name="テキスト ボックス 424"/>
        <xdr:cNvSpPr txBox="1"/>
      </xdr:nvSpPr>
      <xdr:spPr>
        <a:xfrm>
          <a:off x="8515428" y="1337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62726</xdr:rowOff>
    </xdr:from>
    <xdr:to>
      <xdr:col>41</xdr:col>
      <xdr:colOff>101600</xdr:colOff>
      <xdr:row>72</xdr:row>
      <xdr:rowOff>164326</xdr:rowOff>
    </xdr:to>
    <xdr:sp macro="" textlink="">
      <xdr:nvSpPr>
        <xdr:cNvPr id="426" name="楕円 425"/>
        <xdr:cNvSpPr/>
      </xdr:nvSpPr>
      <xdr:spPr>
        <a:xfrm>
          <a:off x="7810500" y="12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9403</xdr:rowOff>
    </xdr:from>
    <xdr:ext cx="534377" cy="259045"/>
    <xdr:sp macro="" textlink="">
      <xdr:nvSpPr>
        <xdr:cNvPr id="427" name="テキスト ボックス 426"/>
        <xdr:cNvSpPr txBox="1"/>
      </xdr:nvSpPr>
      <xdr:spPr>
        <a:xfrm>
          <a:off x="7594111" y="121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108376</xdr:rowOff>
    </xdr:from>
    <xdr:to>
      <xdr:col>36</xdr:col>
      <xdr:colOff>165100</xdr:colOff>
      <xdr:row>78</xdr:row>
      <xdr:rowOff>38526</xdr:rowOff>
    </xdr:to>
    <xdr:sp macro="" textlink="">
      <xdr:nvSpPr>
        <xdr:cNvPr id="428" name="楕円 427"/>
        <xdr:cNvSpPr/>
      </xdr:nvSpPr>
      <xdr:spPr>
        <a:xfrm>
          <a:off x="6921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29653</xdr:rowOff>
    </xdr:from>
    <xdr:ext cx="469744" cy="259045"/>
    <xdr:sp macro="" textlink="">
      <xdr:nvSpPr>
        <xdr:cNvPr id="429" name="テキスト ボックス 428"/>
        <xdr:cNvSpPr txBox="1"/>
      </xdr:nvSpPr>
      <xdr:spPr>
        <a:xfrm>
          <a:off x="6737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144768</xdr:rowOff>
    </xdr:from>
    <xdr:to>
      <xdr:col>55</xdr:col>
      <xdr:colOff>0</xdr:colOff>
      <xdr:row>96</xdr:row>
      <xdr:rowOff>153264</xdr:rowOff>
    </xdr:to>
    <xdr:cxnSp macro="">
      <xdr:nvCxnSpPr>
        <xdr:cNvPr id="458" name="直線コネクタ 457"/>
        <xdr:cNvCxnSpPr/>
      </xdr:nvCxnSpPr>
      <xdr:spPr>
        <a:xfrm flipV="1">
          <a:off x="9639300" y="16261068"/>
          <a:ext cx="838200" cy="3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117317</xdr:rowOff>
    </xdr:from>
    <xdr:to>
      <xdr:col>50</xdr:col>
      <xdr:colOff>114300</xdr:colOff>
      <xdr:row>96</xdr:row>
      <xdr:rowOff>153264</xdr:rowOff>
    </xdr:to>
    <xdr:cxnSp macro="">
      <xdr:nvCxnSpPr>
        <xdr:cNvPr id="461" name="直線コネクタ 460"/>
        <xdr:cNvCxnSpPr/>
      </xdr:nvCxnSpPr>
      <xdr:spPr>
        <a:xfrm>
          <a:off x="8750300" y="16062167"/>
          <a:ext cx="889000" cy="55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117317</xdr:rowOff>
    </xdr:from>
    <xdr:to>
      <xdr:col>45</xdr:col>
      <xdr:colOff>177800</xdr:colOff>
      <xdr:row>97</xdr:row>
      <xdr:rowOff>59728</xdr:rowOff>
    </xdr:to>
    <xdr:cxnSp macro="">
      <xdr:nvCxnSpPr>
        <xdr:cNvPr id="464" name="直線コネクタ 463"/>
        <xdr:cNvCxnSpPr/>
      </xdr:nvCxnSpPr>
      <xdr:spPr>
        <a:xfrm flipV="1">
          <a:off x="7861300" y="16062167"/>
          <a:ext cx="889000" cy="62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20313</xdr:rowOff>
    </xdr:from>
    <xdr:to>
      <xdr:col>41</xdr:col>
      <xdr:colOff>50800</xdr:colOff>
      <xdr:row>97</xdr:row>
      <xdr:rowOff>59728</xdr:rowOff>
    </xdr:to>
    <xdr:cxnSp macro="">
      <xdr:nvCxnSpPr>
        <xdr:cNvPr id="467" name="直線コネクタ 466"/>
        <xdr:cNvCxnSpPr/>
      </xdr:nvCxnSpPr>
      <xdr:spPr>
        <a:xfrm>
          <a:off x="6972300" y="16650963"/>
          <a:ext cx="889000" cy="3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68" name="フローチャート: 判断 467"/>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69" name="テキスト ボックス 468"/>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0" name="フローチャート: 判断 469"/>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1" name="テキスト ボックス 470"/>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93968</xdr:rowOff>
    </xdr:from>
    <xdr:to>
      <xdr:col>55</xdr:col>
      <xdr:colOff>50800</xdr:colOff>
      <xdr:row>95</xdr:row>
      <xdr:rowOff>24118</xdr:rowOff>
    </xdr:to>
    <xdr:sp macro="" textlink="">
      <xdr:nvSpPr>
        <xdr:cNvPr id="477" name="楕円 476"/>
        <xdr:cNvSpPr/>
      </xdr:nvSpPr>
      <xdr:spPr>
        <a:xfrm>
          <a:off x="10426700" y="162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116845</xdr:rowOff>
    </xdr:from>
    <xdr:ext cx="534377" cy="259045"/>
    <xdr:sp macro="" textlink="">
      <xdr:nvSpPr>
        <xdr:cNvPr id="478" name="普通建設事業費 （ うち更新整備　）該当値テキスト"/>
        <xdr:cNvSpPr txBox="1"/>
      </xdr:nvSpPr>
      <xdr:spPr>
        <a:xfrm>
          <a:off x="10528300" y="160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102464</xdr:rowOff>
    </xdr:from>
    <xdr:to>
      <xdr:col>50</xdr:col>
      <xdr:colOff>165100</xdr:colOff>
      <xdr:row>97</xdr:row>
      <xdr:rowOff>32614</xdr:rowOff>
    </xdr:to>
    <xdr:sp macro="" textlink="">
      <xdr:nvSpPr>
        <xdr:cNvPr id="479" name="楕円 478"/>
        <xdr:cNvSpPr/>
      </xdr:nvSpPr>
      <xdr:spPr>
        <a:xfrm>
          <a:off x="9588500" y="165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23741</xdr:rowOff>
    </xdr:from>
    <xdr:ext cx="534377" cy="259045"/>
    <xdr:sp macro="" textlink="">
      <xdr:nvSpPr>
        <xdr:cNvPr id="480" name="テキスト ボックス 479"/>
        <xdr:cNvSpPr txBox="1"/>
      </xdr:nvSpPr>
      <xdr:spPr>
        <a:xfrm>
          <a:off x="9372111"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66517</xdr:rowOff>
    </xdr:from>
    <xdr:to>
      <xdr:col>46</xdr:col>
      <xdr:colOff>38100</xdr:colOff>
      <xdr:row>93</xdr:row>
      <xdr:rowOff>168117</xdr:rowOff>
    </xdr:to>
    <xdr:sp macro="" textlink="">
      <xdr:nvSpPr>
        <xdr:cNvPr id="481" name="楕円 480"/>
        <xdr:cNvSpPr/>
      </xdr:nvSpPr>
      <xdr:spPr>
        <a:xfrm>
          <a:off x="8699500" y="160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13194</xdr:rowOff>
    </xdr:from>
    <xdr:ext cx="534377" cy="259045"/>
    <xdr:sp macro="" textlink="">
      <xdr:nvSpPr>
        <xdr:cNvPr id="482" name="テキスト ボックス 481"/>
        <xdr:cNvSpPr txBox="1"/>
      </xdr:nvSpPr>
      <xdr:spPr>
        <a:xfrm>
          <a:off x="8483111" y="157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8928</xdr:rowOff>
    </xdr:from>
    <xdr:to>
      <xdr:col>41</xdr:col>
      <xdr:colOff>101600</xdr:colOff>
      <xdr:row>97</xdr:row>
      <xdr:rowOff>110528</xdr:rowOff>
    </xdr:to>
    <xdr:sp macro="" textlink="">
      <xdr:nvSpPr>
        <xdr:cNvPr id="483" name="楕円 482"/>
        <xdr:cNvSpPr/>
      </xdr:nvSpPr>
      <xdr:spPr>
        <a:xfrm>
          <a:off x="7810500" y="166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101655</xdr:rowOff>
    </xdr:from>
    <xdr:ext cx="534377" cy="259045"/>
    <xdr:sp macro="" textlink="">
      <xdr:nvSpPr>
        <xdr:cNvPr id="484" name="テキスト ボックス 483"/>
        <xdr:cNvSpPr txBox="1"/>
      </xdr:nvSpPr>
      <xdr:spPr>
        <a:xfrm>
          <a:off x="7594111" y="167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140963</xdr:rowOff>
    </xdr:from>
    <xdr:to>
      <xdr:col>36</xdr:col>
      <xdr:colOff>165100</xdr:colOff>
      <xdr:row>97</xdr:row>
      <xdr:rowOff>71113</xdr:rowOff>
    </xdr:to>
    <xdr:sp macro="" textlink="">
      <xdr:nvSpPr>
        <xdr:cNvPr id="485" name="楕円 484"/>
        <xdr:cNvSpPr/>
      </xdr:nvSpPr>
      <xdr:spPr>
        <a:xfrm>
          <a:off x="6921500" y="166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62240</xdr:rowOff>
    </xdr:from>
    <xdr:ext cx="534377" cy="259045"/>
    <xdr:sp macro="" textlink="">
      <xdr:nvSpPr>
        <xdr:cNvPr id="486" name="テキスト ボックス 485"/>
        <xdr:cNvSpPr txBox="1"/>
      </xdr:nvSpPr>
      <xdr:spPr>
        <a:xfrm>
          <a:off x="6705111" y="166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97681</xdr:rowOff>
    </xdr:from>
    <xdr:to>
      <xdr:col>76</xdr:col>
      <xdr:colOff>114300</xdr:colOff>
      <xdr:row>39</xdr:row>
      <xdr:rowOff>98878</xdr:rowOff>
    </xdr:to>
    <xdr:cxnSp macro="">
      <xdr:nvCxnSpPr>
        <xdr:cNvPr id="523" name="直線コネクタ 522"/>
        <xdr:cNvCxnSpPr/>
      </xdr:nvCxnSpPr>
      <xdr:spPr>
        <a:xfrm>
          <a:off x="13703300" y="6784231"/>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96048</xdr:rowOff>
    </xdr:from>
    <xdr:to>
      <xdr:col>71</xdr:col>
      <xdr:colOff>177800</xdr:colOff>
      <xdr:row>39</xdr:row>
      <xdr:rowOff>97681</xdr:rowOff>
    </xdr:to>
    <xdr:cxnSp macro="">
      <xdr:nvCxnSpPr>
        <xdr:cNvPr id="526" name="直線コネクタ 525"/>
        <xdr:cNvCxnSpPr/>
      </xdr:nvCxnSpPr>
      <xdr:spPr>
        <a:xfrm>
          <a:off x="12814300" y="678259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27396</xdr:rowOff>
    </xdr:from>
    <xdr:to>
      <xdr:col>72</xdr:col>
      <xdr:colOff>38100</xdr:colOff>
      <xdr:row>38</xdr:row>
      <xdr:rowOff>128996</xdr:rowOff>
    </xdr:to>
    <xdr:sp macro="" textlink="">
      <xdr:nvSpPr>
        <xdr:cNvPr id="527" name="フローチャート: 判断 526"/>
        <xdr:cNvSpPr/>
      </xdr:nvSpPr>
      <xdr:spPr>
        <a:xfrm>
          <a:off x="13652500" y="654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145523</xdr:rowOff>
    </xdr:from>
    <xdr:ext cx="469744" cy="259045"/>
    <xdr:sp macro="" textlink="">
      <xdr:nvSpPr>
        <xdr:cNvPr id="528" name="テキスト ボックス 527"/>
        <xdr:cNvSpPr txBox="1"/>
      </xdr:nvSpPr>
      <xdr:spPr>
        <a:xfrm>
          <a:off x="13468428" y="631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10958</xdr:rowOff>
    </xdr:from>
    <xdr:to>
      <xdr:col>67</xdr:col>
      <xdr:colOff>101600</xdr:colOff>
      <xdr:row>35</xdr:row>
      <xdr:rowOff>112558</xdr:rowOff>
    </xdr:to>
    <xdr:sp macro="" textlink="">
      <xdr:nvSpPr>
        <xdr:cNvPr id="529" name="フローチャート: 判断 528"/>
        <xdr:cNvSpPr/>
      </xdr:nvSpPr>
      <xdr:spPr>
        <a:xfrm>
          <a:off x="12763500" y="601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129085</xdr:rowOff>
    </xdr:from>
    <xdr:ext cx="469744" cy="259045"/>
    <xdr:sp macro="" textlink="">
      <xdr:nvSpPr>
        <xdr:cNvPr id="530" name="テキスト ボックス 529"/>
        <xdr:cNvSpPr txBox="1"/>
      </xdr:nvSpPr>
      <xdr:spPr>
        <a:xfrm>
          <a:off x="12579428" y="57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46881</xdr:rowOff>
    </xdr:from>
    <xdr:to>
      <xdr:col>72</xdr:col>
      <xdr:colOff>38100</xdr:colOff>
      <xdr:row>39</xdr:row>
      <xdr:rowOff>148481</xdr:rowOff>
    </xdr:to>
    <xdr:sp macro="" textlink="">
      <xdr:nvSpPr>
        <xdr:cNvPr id="542" name="楕円 541"/>
        <xdr:cNvSpPr/>
      </xdr:nvSpPr>
      <xdr:spPr>
        <a:xfrm>
          <a:off x="13652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139608</xdr:rowOff>
    </xdr:from>
    <xdr:ext cx="313932" cy="259045"/>
    <xdr:sp macro="" textlink="">
      <xdr:nvSpPr>
        <xdr:cNvPr id="543" name="テキスト ボックス 542"/>
        <xdr:cNvSpPr txBox="1"/>
      </xdr:nvSpPr>
      <xdr:spPr>
        <a:xfrm>
          <a:off x="13546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45248</xdr:rowOff>
    </xdr:from>
    <xdr:to>
      <xdr:col>67</xdr:col>
      <xdr:colOff>101600</xdr:colOff>
      <xdr:row>39</xdr:row>
      <xdr:rowOff>146848</xdr:rowOff>
    </xdr:to>
    <xdr:sp macro="" textlink="">
      <xdr:nvSpPr>
        <xdr:cNvPr id="544" name="楕円 543"/>
        <xdr:cNvSpPr/>
      </xdr:nvSpPr>
      <xdr:spPr>
        <a:xfrm>
          <a:off x="12763500" y="67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137975</xdr:rowOff>
    </xdr:from>
    <xdr:ext cx="313932" cy="259045"/>
    <xdr:sp macro="" textlink="">
      <xdr:nvSpPr>
        <xdr:cNvPr id="545" name="テキスト ボックス 544"/>
        <xdr:cNvSpPr txBox="1"/>
      </xdr:nvSpPr>
      <xdr:spPr>
        <a:xfrm>
          <a:off x="12657333" y="6824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82017</xdr:rowOff>
    </xdr:from>
    <xdr:to>
      <xdr:col>85</xdr:col>
      <xdr:colOff>127000</xdr:colOff>
      <xdr:row>75</xdr:row>
      <xdr:rowOff>128594</xdr:rowOff>
    </xdr:to>
    <xdr:cxnSp macro="">
      <xdr:nvCxnSpPr>
        <xdr:cNvPr id="623" name="直線コネクタ 622"/>
        <xdr:cNvCxnSpPr/>
      </xdr:nvCxnSpPr>
      <xdr:spPr>
        <a:xfrm>
          <a:off x="15481300" y="12940767"/>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55594</xdr:rowOff>
    </xdr:from>
    <xdr:to>
      <xdr:col>81</xdr:col>
      <xdr:colOff>50800</xdr:colOff>
      <xdr:row>75</xdr:row>
      <xdr:rowOff>82017</xdr:rowOff>
    </xdr:to>
    <xdr:cxnSp macro="">
      <xdr:nvCxnSpPr>
        <xdr:cNvPr id="626" name="直線コネクタ 625"/>
        <xdr:cNvCxnSpPr/>
      </xdr:nvCxnSpPr>
      <xdr:spPr>
        <a:xfrm>
          <a:off x="14592300" y="12914344"/>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51975</xdr:rowOff>
    </xdr:from>
    <xdr:to>
      <xdr:col>76</xdr:col>
      <xdr:colOff>114300</xdr:colOff>
      <xdr:row>75</xdr:row>
      <xdr:rowOff>55594</xdr:rowOff>
    </xdr:to>
    <xdr:cxnSp macro="">
      <xdr:nvCxnSpPr>
        <xdr:cNvPr id="629" name="直線コネクタ 628"/>
        <xdr:cNvCxnSpPr/>
      </xdr:nvCxnSpPr>
      <xdr:spPr>
        <a:xfrm>
          <a:off x="13703300" y="129107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51975</xdr:rowOff>
    </xdr:from>
    <xdr:to>
      <xdr:col>71</xdr:col>
      <xdr:colOff>177800</xdr:colOff>
      <xdr:row>75</xdr:row>
      <xdr:rowOff>51994</xdr:rowOff>
    </xdr:to>
    <xdr:cxnSp macro="">
      <xdr:nvCxnSpPr>
        <xdr:cNvPr id="632" name="直線コネクタ 631"/>
        <xdr:cNvCxnSpPr/>
      </xdr:nvCxnSpPr>
      <xdr:spPr>
        <a:xfrm flipV="1">
          <a:off x="12814300" y="1291072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3" name="フローチャート: 判断 632"/>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4" name="テキスト ボックス 633"/>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5" name="フローチャート: 判断 634"/>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36" name="テキスト ボックス 635"/>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77794</xdr:rowOff>
    </xdr:from>
    <xdr:to>
      <xdr:col>85</xdr:col>
      <xdr:colOff>177800</xdr:colOff>
      <xdr:row>76</xdr:row>
      <xdr:rowOff>7944</xdr:rowOff>
    </xdr:to>
    <xdr:sp macro="" textlink="">
      <xdr:nvSpPr>
        <xdr:cNvPr id="642" name="楕円 641"/>
        <xdr:cNvSpPr/>
      </xdr:nvSpPr>
      <xdr:spPr>
        <a:xfrm>
          <a:off x="16268700" y="129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56221</xdr:rowOff>
    </xdr:from>
    <xdr:ext cx="534377" cy="259045"/>
    <xdr:sp macro="" textlink="">
      <xdr:nvSpPr>
        <xdr:cNvPr id="643" name="公債費該当値テキスト"/>
        <xdr:cNvSpPr txBox="1"/>
      </xdr:nvSpPr>
      <xdr:spPr>
        <a:xfrm>
          <a:off x="16370300" y="129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31217</xdr:rowOff>
    </xdr:from>
    <xdr:to>
      <xdr:col>81</xdr:col>
      <xdr:colOff>101600</xdr:colOff>
      <xdr:row>75</xdr:row>
      <xdr:rowOff>132817</xdr:rowOff>
    </xdr:to>
    <xdr:sp macro="" textlink="">
      <xdr:nvSpPr>
        <xdr:cNvPr id="644" name="楕円 643"/>
        <xdr:cNvSpPr/>
      </xdr:nvSpPr>
      <xdr:spPr>
        <a:xfrm>
          <a:off x="15430500" y="128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123944</xdr:rowOff>
    </xdr:from>
    <xdr:ext cx="534377" cy="259045"/>
    <xdr:sp macro="" textlink="">
      <xdr:nvSpPr>
        <xdr:cNvPr id="645" name="テキスト ボックス 644"/>
        <xdr:cNvSpPr txBox="1"/>
      </xdr:nvSpPr>
      <xdr:spPr>
        <a:xfrm>
          <a:off x="15214111" y="129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4794</xdr:rowOff>
    </xdr:from>
    <xdr:to>
      <xdr:col>76</xdr:col>
      <xdr:colOff>165100</xdr:colOff>
      <xdr:row>75</xdr:row>
      <xdr:rowOff>106394</xdr:rowOff>
    </xdr:to>
    <xdr:sp macro="" textlink="">
      <xdr:nvSpPr>
        <xdr:cNvPr id="646" name="楕円 645"/>
        <xdr:cNvSpPr/>
      </xdr:nvSpPr>
      <xdr:spPr>
        <a:xfrm>
          <a:off x="14541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122921</xdr:rowOff>
    </xdr:from>
    <xdr:ext cx="534377" cy="259045"/>
    <xdr:sp macro="" textlink="">
      <xdr:nvSpPr>
        <xdr:cNvPr id="647" name="テキスト ボックス 646"/>
        <xdr:cNvSpPr txBox="1"/>
      </xdr:nvSpPr>
      <xdr:spPr>
        <a:xfrm>
          <a:off x="14325111" y="126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1175</xdr:rowOff>
    </xdr:from>
    <xdr:to>
      <xdr:col>72</xdr:col>
      <xdr:colOff>38100</xdr:colOff>
      <xdr:row>75</xdr:row>
      <xdr:rowOff>102775</xdr:rowOff>
    </xdr:to>
    <xdr:sp macro="" textlink="">
      <xdr:nvSpPr>
        <xdr:cNvPr id="648" name="楕円 647"/>
        <xdr:cNvSpPr/>
      </xdr:nvSpPr>
      <xdr:spPr>
        <a:xfrm>
          <a:off x="13652500" y="128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93902</xdr:rowOff>
    </xdr:from>
    <xdr:ext cx="534377" cy="259045"/>
    <xdr:sp macro="" textlink="">
      <xdr:nvSpPr>
        <xdr:cNvPr id="649" name="テキスト ボックス 648"/>
        <xdr:cNvSpPr txBox="1"/>
      </xdr:nvSpPr>
      <xdr:spPr>
        <a:xfrm>
          <a:off x="13436111" y="129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1194</xdr:rowOff>
    </xdr:from>
    <xdr:to>
      <xdr:col>67</xdr:col>
      <xdr:colOff>101600</xdr:colOff>
      <xdr:row>75</xdr:row>
      <xdr:rowOff>102794</xdr:rowOff>
    </xdr:to>
    <xdr:sp macro="" textlink="">
      <xdr:nvSpPr>
        <xdr:cNvPr id="650" name="楕円 649"/>
        <xdr:cNvSpPr/>
      </xdr:nvSpPr>
      <xdr:spPr>
        <a:xfrm>
          <a:off x="12763500" y="128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93921</xdr:rowOff>
    </xdr:from>
    <xdr:ext cx="534377" cy="259045"/>
    <xdr:sp macro="" textlink="">
      <xdr:nvSpPr>
        <xdr:cNvPr id="651" name="テキスト ボックス 650"/>
        <xdr:cNvSpPr txBox="1"/>
      </xdr:nvSpPr>
      <xdr:spPr>
        <a:xfrm>
          <a:off x="12547111" y="129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71470</xdr:rowOff>
    </xdr:from>
    <xdr:to>
      <xdr:col>85</xdr:col>
      <xdr:colOff>127000</xdr:colOff>
      <xdr:row>98</xdr:row>
      <xdr:rowOff>90658</xdr:rowOff>
    </xdr:to>
    <xdr:cxnSp macro="">
      <xdr:nvCxnSpPr>
        <xdr:cNvPr id="680" name="直線コネクタ 679"/>
        <xdr:cNvCxnSpPr/>
      </xdr:nvCxnSpPr>
      <xdr:spPr>
        <a:xfrm>
          <a:off x="15481300" y="16873570"/>
          <a:ext cx="8382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68004</xdr:rowOff>
    </xdr:from>
    <xdr:to>
      <xdr:col>81</xdr:col>
      <xdr:colOff>50800</xdr:colOff>
      <xdr:row>98</xdr:row>
      <xdr:rowOff>71470</xdr:rowOff>
    </xdr:to>
    <xdr:cxnSp macro="">
      <xdr:nvCxnSpPr>
        <xdr:cNvPr id="683" name="直線コネクタ 682"/>
        <xdr:cNvCxnSpPr/>
      </xdr:nvCxnSpPr>
      <xdr:spPr>
        <a:xfrm>
          <a:off x="14592300" y="16870104"/>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68004</xdr:rowOff>
    </xdr:from>
    <xdr:to>
      <xdr:col>76</xdr:col>
      <xdr:colOff>114300</xdr:colOff>
      <xdr:row>99</xdr:row>
      <xdr:rowOff>12064</xdr:rowOff>
    </xdr:to>
    <xdr:cxnSp macro="">
      <xdr:nvCxnSpPr>
        <xdr:cNvPr id="686" name="直線コネクタ 685"/>
        <xdr:cNvCxnSpPr/>
      </xdr:nvCxnSpPr>
      <xdr:spPr>
        <a:xfrm flipV="1">
          <a:off x="13703300" y="16870104"/>
          <a:ext cx="889000" cy="1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10328</xdr:rowOff>
    </xdr:from>
    <xdr:to>
      <xdr:col>71</xdr:col>
      <xdr:colOff>177800</xdr:colOff>
      <xdr:row>99</xdr:row>
      <xdr:rowOff>12064</xdr:rowOff>
    </xdr:to>
    <xdr:cxnSp macro="">
      <xdr:nvCxnSpPr>
        <xdr:cNvPr id="689" name="直線コネクタ 688"/>
        <xdr:cNvCxnSpPr/>
      </xdr:nvCxnSpPr>
      <xdr:spPr>
        <a:xfrm>
          <a:off x="12814300" y="16983878"/>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65819</xdr:rowOff>
    </xdr:from>
    <xdr:to>
      <xdr:col>72</xdr:col>
      <xdr:colOff>38100</xdr:colOff>
      <xdr:row>98</xdr:row>
      <xdr:rowOff>167419</xdr:rowOff>
    </xdr:to>
    <xdr:sp macro="" textlink="">
      <xdr:nvSpPr>
        <xdr:cNvPr id="690" name="フローチャート: 判断 689"/>
        <xdr:cNvSpPr/>
      </xdr:nvSpPr>
      <xdr:spPr>
        <a:xfrm>
          <a:off x="13652500" y="168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12496</xdr:rowOff>
    </xdr:from>
    <xdr:ext cx="534377" cy="259045"/>
    <xdr:sp macro="" textlink="">
      <xdr:nvSpPr>
        <xdr:cNvPr id="691" name="テキスト ボックス 690"/>
        <xdr:cNvSpPr txBox="1"/>
      </xdr:nvSpPr>
      <xdr:spPr>
        <a:xfrm>
          <a:off x="13436111" y="166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162426</xdr:rowOff>
    </xdr:from>
    <xdr:to>
      <xdr:col>67</xdr:col>
      <xdr:colOff>101600</xdr:colOff>
      <xdr:row>98</xdr:row>
      <xdr:rowOff>92576</xdr:rowOff>
    </xdr:to>
    <xdr:sp macro="" textlink="">
      <xdr:nvSpPr>
        <xdr:cNvPr id="692" name="フローチャート: 判断 691"/>
        <xdr:cNvSpPr/>
      </xdr:nvSpPr>
      <xdr:spPr>
        <a:xfrm>
          <a:off x="12763500" y="1679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109103</xdr:rowOff>
    </xdr:from>
    <xdr:ext cx="534377" cy="259045"/>
    <xdr:sp macro="" textlink="">
      <xdr:nvSpPr>
        <xdr:cNvPr id="693" name="テキスト ボックス 692"/>
        <xdr:cNvSpPr txBox="1"/>
      </xdr:nvSpPr>
      <xdr:spPr>
        <a:xfrm>
          <a:off x="12547111" y="165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39858</xdr:rowOff>
    </xdr:from>
    <xdr:to>
      <xdr:col>85</xdr:col>
      <xdr:colOff>177800</xdr:colOff>
      <xdr:row>98</xdr:row>
      <xdr:rowOff>141458</xdr:rowOff>
    </xdr:to>
    <xdr:sp macro="" textlink="">
      <xdr:nvSpPr>
        <xdr:cNvPr id="699" name="楕円 698"/>
        <xdr:cNvSpPr/>
      </xdr:nvSpPr>
      <xdr:spPr>
        <a:xfrm>
          <a:off x="16268700" y="168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20670</xdr:rowOff>
    </xdr:from>
    <xdr:to>
      <xdr:col>81</xdr:col>
      <xdr:colOff>101600</xdr:colOff>
      <xdr:row>98</xdr:row>
      <xdr:rowOff>122270</xdr:rowOff>
    </xdr:to>
    <xdr:sp macro="" textlink="">
      <xdr:nvSpPr>
        <xdr:cNvPr id="701" name="楕円 700"/>
        <xdr:cNvSpPr/>
      </xdr:nvSpPr>
      <xdr:spPr>
        <a:xfrm>
          <a:off x="15430500" y="16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113397</xdr:rowOff>
    </xdr:from>
    <xdr:ext cx="534377" cy="259045"/>
    <xdr:sp macro="" textlink="">
      <xdr:nvSpPr>
        <xdr:cNvPr id="702" name="テキスト ボックス 701"/>
        <xdr:cNvSpPr txBox="1"/>
      </xdr:nvSpPr>
      <xdr:spPr>
        <a:xfrm>
          <a:off x="15214111" y="169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17204</xdr:rowOff>
    </xdr:from>
    <xdr:to>
      <xdr:col>76</xdr:col>
      <xdr:colOff>165100</xdr:colOff>
      <xdr:row>98</xdr:row>
      <xdr:rowOff>118804</xdr:rowOff>
    </xdr:to>
    <xdr:sp macro="" textlink="">
      <xdr:nvSpPr>
        <xdr:cNvPr id="703" name="楕円 702"/>
        <xdr:cNvSpPr/>
      </xdr:nvSpPr>
      <xdr:spPr>
        <a:xfrm>
          <a:off x="14541500" y="168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109931</xdr:rowOff>
    </xdr:from>
    <xdr:ext cx="534377" cy="259045"/>
    <xdr:sp macro="" textlink="">
      <xdr:nvSpPr>
        <xdr:cNvPr id="704" name="テキスト ボックス 703"/>
        <xdr:cNvSpPr txBox="1"/>
      </xdr:nvSpPr>
      <xdr:spPr>
        <a:xfrm>
          <a:off x="14325111" y="169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132714</xdr:rowOff>
    </xdr:from>
    <xdr:to>
      <xdr:col>72</xdr:col>
      <xdr:colOff>38100</xdr:colOff>
      <xdr:row>99</xdr:row>
      <xdr:rowOff>62864</xdr:rowOff>
    </xdr:to>
    <xdr:sp macro="" textlink="">
      <xdr:nvSpPr>
        <xdr:cNvPr id="705" name="楕円 704"/>
        <xdr:cNvSpPr/>
      </xdr:nvSpPr>
      <xdr:spPr>
        <a:xfrm>
          <a:off x="13652500" y="169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53991</xdr:rowOff>
    </xdr:from>
    <xdr:ext cx="469744" cy="259045"/>
    <xdr:sp macro="" textlink="">
      <xdr:nvSpPr>
        <xdr:cNvPr id="706" name="テキスト ボックス 705"/>
        <xdr:cNvSpPr txBox="1"/>
      </xdr:nvSpPr>
      <xdr:spPr>
        <a:xfrm>
          <a:off x="13468428" y="1702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130978</xdr:rowOff>
    </xdr:from>
    <xdr:to>
      <xdr:col>67</xdr:col>
      <xdr:colOff>101600</xdr:colOff>
      <xdr:row>99</xdr:row>
      <xdr:rowOff>61128</xdr:rowOff>
    </xdr:to>
    <xdr:sp macro="" textlink="">
      <xdr:nvSpPr>
        <xdr:cNvPr id="707" name="楕円 706"/>
        <xdr:cNvSpPr/>
      </xdr:nvSpPr>
      <xdr:spPr>
        <a:xfrm>
          <a:off x="12763500" y="169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52255</xdr:rowOff>
    </xdr:from>
    <xdr:ext cx="469744" cy="259045"/>
    <xdr:sp macro="" textlink="">
      <xdr:nvSpPr>
        <xdr:cNvPr id="708" name="テキスト ボックス 707"/>
        <xdr:cNvSpPr txBox="1"/>
      </xdr:nvSpPr>
      <xdr:spPr>
        <a:xfrm>
          <a:off x="12579428" y="1702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121902</xdr:rowOff>
    </xdr:from>
    <xdr:to>
      <xdr:col>116</xdr:col>
      <xdr:colOff>63500</xdr:colOff>
      <xdr:row>38</xdr:row>
      <xdr:rowOff>154559</xdr:rowOff>
    </xdr:to>
    <xdr:cxnSp macro="">
      <xdr:nvCxnSpPr>
        <xdr:cNvPr id="739" name="直線コネクタ 738"/>
        <xdr:cNvCxnSpPr/>
      </xdr:nvCxnSpPr>
      <xdr:spPr>
        <a:xfrm flipV="1">
          <a:off x="21323300" y="663700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154559</xdr:rowOff>
    </xdr:from>
    <xdr:to>
      <xdr:col>111</xdr:col>
      <xdr:colOff>177800</xdr:colOff>
      <xdr:row>39</xdr:row>
      <xdr:rowOff>50709</xdr:rowOff>
    </xdr:to>
    <xdr:cxnSp macro="">
      <xdr:nvCxnSpPr>
        <xdr:cNvPr id="742" name="直線コネクタ 741"/>
        <xdr:cNvCxnSpPr/>
      </xdr:nvCxnSpPr>
      <xdr:spPr>
        <a:xfrm flipV="1">
          <a:off x="20434300" y="6669659"/>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31931</xdr:rowOff>
    </xdr:from>
    <xdr:to>
      <xdr:col>107</xdr:col>
      <xdr:colOff>50800</xdr:colOff>
      <xdr:row>39</xdr:row>
      <xdr:rowOff>50709</xdr:rowOff>
    </xdr:to>
    <xdr:cxnSp macro="">
      <xdr:nvCxnSpPr>
        <xdr:cNvPr id="745" name="直線コネクタ 744"/>
        <xdr:cNvCxnSpPr/>
      </xdr:nvCxnSpPr>
      <xdr:spPr>
        <a:xfrm>
          <a:off x="19545300" y="6718481"/>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142966</xdr:rowOff>
    </xdr:from>
    <xdr:to>
      <xdr:col>102</xdr:col>
      <xdr:colOff>114300</xdr:colOff>
      <xdr:row>39</xdr:row>
      <xdr:rowOff>31931</xdr:rowOff>
    </xdr:to>
    <xdr:cxnSp macro="">
      <xdr:nvCxnSpPr>
        <xdr:cNvPr id="748" name="直線コネクタ 747"/>
        <xdr:cNvCxnSpPr/>
      </xdr:nvCxnSpPr>
      <xdr:spPr>
        <a:xfrm>
          <a:off x="18656300" y="6486616"/>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49" name="フローチャート: 判断 748"/>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0" name="テキスト ボックス 749"/>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1" name="フローチャート: 判断 750"/>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2" name="テキスト ボックス 751"/>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71102</xdr:rowOff>
    </xdr:from>
    <xdr:to>
      <xdr:col>116</xdr:col>
      <xdr:colOff>114300</xdr:colOff>
      <xdr:row>39</xdr:row>
      <xdr:rowOff>1252</xdr:rowOff>
    </xdr:to>
    <xdr:sp macro="" textlink="">
      <xdr:nvSpPr>
        <xdr:cNvPr id="758" name="楕円 757"/>
        <xdr:cNvSpPr/>
      </xdr:nvSpPr>
      <xdr:spPr>
        <a:xfrm>
          <a:off x="22110700" y="65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49529</xdr:rowOff>
    </xdr:from>
    <xdr:ext cx="378565" cy="259045"/>
    <xdr:sp macro="" textlink="">
      <xdr:nvSpPr>
        <xdr:cNvPr id="759" name="投資及び出資金該当値テキスト"/>
        <xdr:cNvSpPr txBox="1"/>
      </xdr:nvSpPr>
      <xdr:spPr>
        <a:xfrm>
          <a:off x="22212300" y="656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103759</xdr:rowOff>
    </xdr:from>
    <xdr:to>
      <xdr:col>112</xdr:col>
      <xdr:colOff>38100</xdr:colOff>
      <xdr:row>39</xdr:row>
      <xdr:rowOff>33909</xdr:rowOff>
    </xdr:to>
    <xdr:sp macro="" textlink="">
      <xdr:nvSpPr>
        <xdr:cNvPr id="760" name="楕円 759"/>
        <xdr:cNvSpPr/>
      </xdr:nvSpPr>
      <xdr:spPr>
        <a:xfrm>
          <a:off x="21272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25036</xdr:rowOff>
    </xdr:from>
    <xdr:ext cx="378565" cy="259045"/>
    <xdr:sp macro="" textlink="">
      <xdr:nvSpPr>
        <xdr:cNvPr id="761" name="テキスト ボックス 760"/>
        <xdr:cNvSpPr txBox="1"/>
      </xdr:nvSpPr>
      <xdr:spPr>
        <a:xfrm>
          <a:off x="21134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171359</xdr:rowOff>
    </xdr:from>
    <xdr:to>
      <xdr:col>107</xdr:col>
      <xdr:colOff>101600</xdr:colOff>
      <xdr:row>39</xdr:row>
      <xdr:rowOff>101509</xdr:rowOff>
    </xdr:to>
    <xdr:sp macro="" textlink="">
      <xdr:nvSpPr>
        <xdr:cNvPr id="762" name="楕円 761"/>
        <xdr:cNvSpPr/>
      </xdr:nvSpPr>
      <xdr:spPr>
        <a:xfrm>
          <a:off x="20383500" y="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92636</xdr:rowOff>
    </xdr:from>
    <xdr:ext cx="378565" cy="259045"/>
    <xdr:sp macro="" textlink="">
      <xdr:nvSpPr>
        <xdr:cNvPr id="763" name="テキスト ボックス 762"/>
        <xdr:cNvSpPr txBox="1"/>
      </xdr:nvSpPr>
      <xdr:spPr>
        <a:xfrm>
          <a:off x="20245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152581</xdr:rowOff>
    </xdr:from>
    <xdr:to>
      <xdr:col>102</xdr:col>
      <xdr:colOff>165100</xdr:colOff>
      <xdr:row>39</xdr:row>
      <xdr:rowOff>82731</xdr:rowOff>
    </xdr:to>
    <xdr:sp macro="" textlink="">
      <xdr:nvSpPr>
        <xdr:cNvPr id="764" name="楕円 763"/>
        <xdr:cNvSpPr/>
      </xdr:nvSpPr>
      <xdr:spPr>
        <a:xfrm>
          <a:off x="19494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73858</xdr:rowOff>
    </xdr:from>
    <xdr:ext cx="378565" cy="259045"/>
    <xdr:sp macro="" textlink="">
      <xdr:nvSpPr>
        <xdr:cNvPr id="765" name="テキスト ボックス 764"/>
        <xdr:cNvSpPr txBox="1"/>
      </xdr:nvSpPr>
      <xdr:spPr>
        <a:xfrm>
          <a:off x="19356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92166</xdr:rowOff>
    </xdr:from>
    <xdr:to>
      <xdr:col>98</xdr:col>
      <xdr:colOff>38100</xdr:colOff>
      <xdr:row>38</xdr:row>
      <xdr:rowOff>22316</xdr:rowOff>
    </xdr:to>
    <xdr:sp macro="" textlink="">
      <xdr:nvSpPr>
        <xdr:cNvPr id="766" name="楕円 765"/>
        <xdr:cNvSpPr/>
      </xdr:nvSpPr>
      <xdr:spPr>
        <a:xfrm>
          <a:off x="18605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13443</xdr:rowOff>
    </xdr:from>
    <xdr:ext cx="469744" cy="259045"/>
    <xdr:sp macro="" textlink="">
      <xdr:nvSpPr>
        <xdr:cNvPr id="767" name="テキスト ボックス 766"/>
        <xdr:cNvSpPr txBox="1"/>
      </xdr:nvSpPr>
      <xdr:spPr>
        <a:xfrm>
          <a:off x="18421428" y="65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169208</xdr:rowOff>
    </xdr:from>
    <xdr:to>
      <xdr:col>116</xdr:col>
      <xdr:colOff>63500</xdr:colOff>
      <xdr:row>58</xdr:row>
      <xdr:rowOff>171018</xdr:rowOff>
    </xdr:to>
    <xdr:cxnSp macro="">
      <xdr:nvCxnSpPr>
        <xdr:cNvPr id="796" name="直線コネクタ 795"/>
        <xdr:cNvCxnSpPr/>
      </xdr:nvCxnSpPr>
      <xdr:spPr>
        <a:xfrm>
          <a:off x="21323300" y="10113308"/>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169208</xdr:rowOff>
    </xdr:from>
    <xdr:to>
      <xdr:col>111</xdr:col>
      <xdr:colOff>177800</xdr:colOff>
      <xdr:row>59</xdr:row>
      <xdr:rowOff>18809</xdr:rowOff>
    </xdr:to>
    <xdr:cxnSp macro="">
      <xdr:nvCxnSpPr>
        <xdr:cNvPr id="799" name="直線コネクタ 798"/>
        <xdr:cNvCxnSpPr/>
      </xdr:nvCxnSpPr>
      <xdr:spPr>
        <a:xfrm flipV="1">
          <a:off x="20434300" y="10113308"/>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15570</xdr:rowOff>
    </xdr:from>
    <xdr:to>
      <xdr:col>107</xdr:col>
      <xdr:colOff>50800</xdr:colOff>
      <xdr:row>59</xdr:row>
      <xdr:rowOff>18809</xdr:rowOff>
    </xdr:to>
    <xdr:cxnSp macro="">
      <xdr:nvCxnSpPr>
        <xdr:cNvPr id="802" name="直線コネクタ 801"/>
        <xdr:cNvCxnSpPr/>
      </xdr:nvCxnSpPr>
      <xdr:spPr>
        <a:xfrm>
          <a:off x="19545300" y="1013112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10770</xdr:rowOff>
    </xdr:from>
    <xdr:to>
      <xdr:col>102</xdr:col>
      <xdr:colOff>114300</xdr:colOff>
      <xdr:row>59</xdr:row>
      <xdr:rowOff>15570</xdr:rowOff>
    </xdr:to>
    <xdr:cxnSp macro="">
      <xdr:nvCxnSpPr>
        <xdr:cNvPr id="805" name="直線コネクタ 804"/>
        <xdr:cNvCxnSpPr/>
      </xdr:nvCxnSpPr>
      <xdr:spPr>
        <a:xfrm>
          <a:off x="18656300" y="1012632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69774</xdr:rowOff>
    </xdr:from>
    <xdr:to>
      <xdr:col>102</xdr:col>
      <xdr:colOff>165100</xdr:colOff>
      <xdr:row>58</xdr:row>
      <xdr:rowOff>171374</xdr:rowOff>
    </xdr:to>
    <xdr:sp macro="" textlink="">
      <xdr:nvSpPr>
        <xdr:cNvPr id="806" name="フローチャート: 判断 805"/>
        <xdr:cNvSpPr/>
      </xdr:nvSpPr>
      <xdr:spPr>
        <a:xfrm>
          <a:off x="19494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16451</xdr:rowOff>
    </xdr:from>
    <xdr:ext cx="469744" cy="259045"/>
    <xdr:sp macro="" textlink="">
      <xdr:nvSpPr>
        <xdr:cNvPr id="807" name="テキスト ボックス 806"/>
        <xdr:cNvSpPr txBox="1"/>
      </xdr:nvSpPr>
      <xdr:spPr>
        <a:xfrm>
          <a:off x="19310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75184</xdr:rowOff>
    </xdr:from>
    <xdr:to>
      <xdr:col>98</xdr:col>
      <xdr:colOff>38100</xdr:colOff>
      <xdr:row>59</xdr:row>
      <xdr:rowOff>5334</xdr:rowOff>
    </xdr:to>
    <xdr:sp macro="" textlink="">
      <xdr:nvSpPr>
        <xdr:cNvPr id="808" name="フローチャート: 判断 807"/>
        <xdr:cNvSpPr/>
      </xdr:nvSpPr>
      <xdr:spPr>
        <a:xfrm>
          <a:off x="18605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21861</xdr:rowOff>
    </xdr:from>
    <xdr:ext cx="469744" cy="259045"/>
    <xdr:sp macro="" textlink="">
      <xdr:nvSpPr>
        <xdr:cNvPr id="809" name="テキスト ボックス 808"/>
        <xdr:cNvSpPr txBox="1"/>
      </xdr:nvSpPr>
      <xdr:spPr>
        <a:xfrm>
          <a:off x="18421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120218</xdr:rowOff>
    </xdr:from>
    <xdr:to>
      <xdr:col>116</xdr:col>
      <xdr:colOff>114300</xdr:colOff>
      <xdr:row>59</xdr:row>
      <xdr:rowOff>50368</xdr:rowOff>
    </xdr:to>
    <xdr:sp macro="" textlink="">
      <xdr:nvSpPr>
        <xdr:cNvPr id="815" name="楕円 814"/>
        <xdr:cNvSpPr/>
      </xdr:nvSpPr>
      <xdr:spPr>
        <a:xfrm>
          <a:off x="221107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118408</xdr:rowOff>
    </xdr:from>
    <xdr:to>
      <xdr:col>112</xdr:col>
      <xdr:colOff>38100</xdr:colOff>
      <xdr:row>59</xdr:row>
      <xdr:rowOff>48558</xdr:rowOff>
    </xdr:to>
    <xdr:sp macro="" textlink="">
      <xdr:nvSpPr>
        <xdr:cNvPr id="817" name="楕円 816"/>
        <xdr:cNvSpPr/>
      </xdr:nvSpPr>
      <xdr:spPr>
        <a:xfrm>
          <a:off x="21272500" y="10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39685</xdr:rowOff>
    </xdr:from>
    <xdr:ext cx="469744" cy="259045"/>
    <xdr:sp macro="" textlink="">
      <xdr:nvSpPr>
        <xdr:cNvPr id="818" name="テキスト ボックス 817"/>
        <xdr:cNvSpPr txBox="1"/>
      </xdr:nvSpPr>
      <xdr:spPr>
        <a:xfrm>
          <a:off x="21088428" y="1015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139459</xdr:rowOff>
    </xdr:from>
    <xdr:to>
      <xdr:col>107</xdr:col>
      <xdr:colOff>101600</xdr:colOff>
      <xdr:row>59</xdr:row>
      <xdr:rowOff>69609</xdr:rowOff>
    </xdr:to>
    <xdr:sp macro="" textlink="">
      <xdr:nvSpPr>
        <xdr:cNvPr id="819" name="楕円 818"/>
        <xdr:cNvSpPr/>
      </xdr:nvSpPr>
      <xdr:spPr>
        <a:xfrm>
          <a:off x="20383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60736</xdr:rowOff>
    </xdr:from>
    <xdr:ext cx="469744" cy="259045"/>
    <xdr:sp macro="" textlink="">
      <xdr:nvSpPr>
        <xdr:cNvPr id="820" name="テキスト ボックス 819"/>
        <xdr:cNvSpPr txBox="1"/>
      </xdr:nvSpPr>
      <xdr:spPr>
        <a:xfrm>
          <a:off x="20199428" y="101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136220</xdr:rowOff>
    </xdr:from>
    <xdr:to>
      <xdr:col>102</xdr:col>
      <xdr:colOff>165100</xdr:colOff>
      <xdr:row>59</xdr:row>
      <xdr:rowOff>66370</xdr:rowOff>
    </xdr:to>
    <xdr:sp macro="" textlink="">
      <xdr:nvSpPr>
        <xdr:cNvPr id="821" name="楕円 820"/>
        <xdr:cNvSpPr/>
      </xdr:nvSpPr>
      <xdr:spPr>
        <a:xfrm>
          <a:off x="19494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57497</xdr:rowOff>
    </xdr:from>
    <xdr:ext cx="469744" cy="259045"/>
    <xdr:sp macro="" textlink="">
      <xdr:nvSpPr>
        <xdr:cNvPr id="822" name="テキスト ボックス 821"/>
        <xdr:cNvSpPr txBox="1"/>
      </xdr:nvSpPr>
      <xdr:spPr>
        <a:xfrm>
          <a:off x="19310428" y="101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131420</xdr:rowOff>
    </xdr:from>
    <xdr:to>
      <xdr:col>98</xdr:col>
      <xdr:colOff>38100</xdr:colOff>
      <xdr:row>59</xdr:row>
      <xdr:rowOff>61570</xdr:rowOff>
    </xdr:to>
    <xdr:sp macro="" textlink="">
      <xdr:nvSpPr>
        <xdr:cNvPr id="823" name="楕円 822"/>
        <xdr:cNvSpPr/>
      </xdr:nvSpPr>
      <xdr:spPr>
        <a:xfrm>
          <a:off x="18605500" y="100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52697</xdr:rowOff>
    </xdr:from>
    <xdr:ext cx="469744" cy="259045"/>
    <xdr:sp macro="" textlink="">
      <xdr:nvSpPr>
        <xdr:cNvPr id="824" name="テキスト ボックス 823"/>
        <xdr:cNvSpPr txBox="1"/>
      </xdr:nvSpPr>
      <xdr:spPr>
        <a:xfrm>
          <a:off x="18421428" y="101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36182</xdr:rowOff>
    </xdr:from>
    <xdr:to>
      <xdr:col>116</xdr:col>
      <xdr:colOff>63500</xdr:colOff>
      <xdr:row>77</xdr:row>
      <xdr:rowOff>55156</xdr:rowOff>
    </xdr:to>
    <xdr:cxnSp macro="">
      <xdr:nvCxnSpPr>
        <xdr:cNvPr id="854" name="直線コネクタ 853"/>
        <xdr:cNvCxnSpPr/>
      </xdr:nvCxnSpPr>
      <xdr:spPr>
        <a:xfrm flipV="1">
          <a:off x="21323300" y="13237832"/>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55156</xdr:rowOff>
    </xdr:from>
    <xdr:to>
      <xdr:col>111</xdr:col>
      <xdr:colOff>177800</xdr:colOff>
      <xdr:row>77</xdr:row>
      <xdr:rowOff>67614</xdr:rowOff>
    </xdr:to>
    <xdr:cxnSp macro="">
      <xdr:nvCxnSpPr>
        <xdr:cNvPr id="857" name="直線コネクタ 856"/>
        <xdr:cNvCxnSpPr/>
      </xdr:nvCxnSpPr>
      <xdr:spPr>
        <a:xfrm flipV="1">
          <a:off x="20434300" y="13256806"/>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67614</xdr:rowOff>
    </xdr:from>
    <xdr:to>
      <xdr:col>107</xdr:col>
      <xdr:colOff>50800</xdr:colOff>
      <xdr:row>77</xdr:row>
      <xdr:rowOff>101257</xdr:rowOff>
    </xdr:to>
    <xdr:cxnSp macro="">
      <xdr:nvCxnSpPr>
        <xdr:cNvPr id="860" name="直線コネクタ 859"/>
        <xdr:cNvCxnSpPr/>
      </xdr:nvCxnSpPr>
      <xdr:spPr>
        <a:xfrm flipV="1">
          <a:off x="19545300" y="13269264"/>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101257</xdr:rowOff>
    </xdr:from>
    <xdr:to>
      <xdr:col>102</xdr:col>
      <xdr:colOff>114300</xdr:colOff>
      <xdr:row>77</xdr:row>
      <xdr:rowOff>124764</xdr:rowOff>
    </xdr:to>
    <xdr:cxnSp macro="">
      <xdr:nvCxnSpPr>
        <xdr:cNvPr id="863" name="直線コネクタ 862"/>
        <xdr:cNvCxnSpPr/>
      </xdr:nvCxnSpPr>
      <xdr:spPr>
        <a:xfrm flipV="1">
          <a:off x="18656300" y="13302907"/>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4" name="フローチャート: 判断 863"/>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82745</xdr:rowOff>
    </xdr:from>
    <xdr:ext cx="534377" cy="259045"/>
    <xdr:sp macro="" textlink="">
      <xdr:nvSpPr>
        <xdr:cNvPr id="865" name="テキスト ボックス 864"/>
        <xdr:cNvSpPr txBox="1"/>
      </xdr:nvSpPr>
      <xdr:spPr>
        <a:xfrm>
          <a:off x="19278111" y="127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6" name="フローチャート: 判断 865"/>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120083</xdr:rowOff>
    </xdr:from>
    <xdr:ext cx="534377" cy="259045"/>
    <xdr:sp macro="" textlink="">
      <xdr:nvSpPr>
        <xdr:cNvPr id="867" name="テキスト ボックス 866"/>
        <xdr:cNvSpPr txBox="1"/>
      </xdr:nvSpPr>
      <xdr:spPr>
        <a:xfrm>
          <a:off x="18389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156832</xdr:rowOff>
    </xdr:from>
    <xdr:to>
      <xdr:col>116</xdr:col>
      <xdr:colOff>114300</xdr:colOff>
      <xdr:row>77</xdr:row>
      <xdr:rowOff>86982</xdr:rowOff>
    </xdr:to>
    <xdr:sp macro="" textlink="">
      <xdr:nvSpPr>
        <xdr:cNvPr id="873" name="楕円 872"/>
        <xdr:cNvSpPr/>
      </xdr:nvSpPr>
      <xdr:spPr>
        <a:xfrm>
          <a:off x="22110700" y="131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135259</xdr:rowOff>
    </xdr:from>
    <xdr:ext cx="534377" cy="259045"/>
    <xdr:sp macro="" textlink="">
      <xdr:nvSpPr>
        <xdr:cNvPr id="874" name="繰出金該当値テキスト"/>
        <xdr:cNvSpPr txBox="1"/>
      </xdr:nvSpPr>
      <xdr:spPr>
        <a:xfrm>
          <a:off x="22212300" y="13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4356</xdr:rowOff>
    </xdr:from>
    <xdr:to>
      <xdr:col>112</xdr:col>
      <xdr:colOff>38100</xdr:colOff>
      <xdr:row>77</xdr:row>
      <xdr:rowOff>105956</xdr:rowOff>
    </xdr:to>
    <xdr:sp macro="" textlink="">
      <xdr:nvSpPr>
        <xdr:cNvPr id="875" name="楕円 874"/>
        <xdr:cNvSpPr/>
      </xdr:nvSpPr>
      <xdr:spPr>
        <a:xfrm>
          <a:off x="21272500" y="132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97083</xdr:rowOff>
    </xdr:from>
    <xdr:ext cx="534377" cy="259045"/>
    <xdr:sp macro="" textlink="">
      <xdr:nvSpPr>
        <xdr:cNvPr id="876" name="テキスト ボックス 875"/>
        <xdr:cNvSpPr txBox="1"/>
      </xdr:nvSpPr>
      <xdr:spPr>
        <a:xfrm>
          <a:off x="21056111" y="1329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16814</xdr:rowOff>
    </xdr:from>
    <xdr:to>
      <xdr:col>107</xdr:col>
      <xdr:colOff>101600</xdr:colOff>
      <xdr:row>77</xdr:row>
      <xdr:rowOff>118414</xdr:rowOff>
    </xdr:to>
    <xdr:sp macro="" textlink="">
      <xdr:nvSpPr>
        <xdr:cNvPr id="877" name="楕円 876"/>
        <xdr:cNvSpPr/>
      </xdr:nvSpPr>
      <xdr:spPr>
        <a:xfrm>
          <a:off x="20383500" y="1321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109541</xdr:rowOff>
    </xdr:from>
    <xdr:ext cx="534377" cy="259045"/>
    <xdr:sp macro="" textlink="">
      <xdr:nvSpPr>
        <xdr:cNvPr id="878" name="テキスト ボックス 877"/>
        <xdr:cNvSpPr txBox="1"/>
      </xdr:nvSpPr>
      <xdr:spPr>
        <a:xfrm>
          <a:off x="20167111" y="133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50457</xdr:rowOff>
    </xdr:from>
    <xdr:to>
      <xdr:col>102</xdr:col>
      <xdr:colOff>165100</xdr:colOff>
      <xdr:row>77</xdr:row>
      <xdr:rowOff>152057</xdr:rowOff>
    </xdr:to>
    <xdr:sp macro="" textlink="">
      <xdr:nvSpPr>
        <xdr:cNvPr id="879" name="楕円 878"/>
        <xdr:cNvSpPr/>
      </xdr:nvSpPr>
      <xdr:spPr>
        <a:xfrm>
          <a:off x="19494500" y="132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143184</xdr:rowOff>
    </xdr:from>
    <xdr:ext cx="534377" cy="259045"/>
    <xdr:sp macro="" textlink="">
      <xdr:nvSpPr>
        <xdr:cNvPr id="880" name="テキスト ボックス 879"/>
        <xdr:cNvSpPr txBox="1"/>
      </xdr:nvSpPr>
      <xdr:spPr>
        <a:xfrm>
          <a:off x="19278111" y="133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73964</xdr:rowOff>
    </xdr:from>
    <xdr:to>
      <xdr:col>98</xdr:col>
      <xdr:colOff>38100</xdr:colOff>
      <xdr:row>78</xdr:row>
      <xdr:rowOff>4114</xdr:rowOff>
    </xdr:to>
    <xdr:sp macro="" textlink="">
      <xdr:nvSpPr>
        <xdr:cNvPr id="881" name="楕円 880"/>
        <xdr:cNvSpPr/>
      </xdr:nvSpPr>
      <xdr:spPr>
        <a:xfrm>
          <a:off x="18605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166691</xdr:rowOff>
    </xdr:from>
    <xdr:ext cx="534377" cy="259045"/>
    <xdr:sp macro="" textlink="">
      <xdr:nvSpPr>
        <xdr:cNvPr id="882" name="テキスト ボックス 881"/>
        <xdr:cNvSpPr txBox="1"/>
      </xdr:nvSpPr>
      <xdr:spPr>
        <a:xfrm>
          <a:off x="18389111" y="1336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420,447</a:t>
          </a:r>
          <a:r>
            <a:rPr kumimoji="1" lang="ja-JP" altLang="en-US" sz="1300">
              <a:latin typeface="ＭＳ Ｐゴシック" panose="020B0600070205080204" pitchFamily="50" charset="-128"/>
              <a:ea typeface="ＭＳ Ｐゴシック" panose="020B0600070205080204" pitchFamily="50" charset="-128"/>
            </a:rPr>
            <a:t>円となり、草津市立プール整備費の増が大きく影響し、前年度比</a:t>
          </a:r>
          <a:r>
            <a:rPr kumimoji="1" lang="en-US" altLang="ja-JP" sz="1300">
              <a:latin typeface="ＭＳ Ｐゴシック" panose="020B0600070205080204" pitchFamily="50" charset="-128"/>
              <a:ea typeface="ＭＳ Ｐゴシック" panose="020B0600070205080204" pitchFamily="50" charset="-128"/>
            </a:rPr>
            <a:t>26,722</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56,215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となっている。これは、過去から職員数の削減に努めていることや、消防や衛生（ごみ・し尿処理）業務を広域で実施していることなどが影響しており、今後も引き続き、指定管理者制度の導入や適正な定員管理を行うことで、人件費の抑制に努め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118,467</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6,347</a:t>
          </a:r>
          <a:r>
            <a:rPr kumimoji="1" lang="ja-JP" altLang="en-US" sz="1300">
              <a:latin typeface="ＭＳ Ｐゴシック" panose="020B0600070205080204" pitchFamily="50" charset="-128"/>
              <a:ea typeface="ＭＳ Ｐゴシック" panose="020B0600070205080204" pitchFamily="50" charset="-128"/>
            </a:rPr>
            <a:t>円の増となっており、これは民間保育所・認定こども園運営費の増などが影響しているものである。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58,388</a:t>
          </a:r>
          <a:r>
            <a:rPr kumimoji="1" lang="ja-JP" altLang="en-US" sz="1300">
              <a:latin typeface="ＭＳ Ｐゴシック" panose="020B0600070205080204" pitchFamily="50" charset="-128"/>
              <a:ea typeface="ＭＳ Ｐゴシック" panose="020B0600070205080204" pitchFamily="50" charset="-128"/>
            </a:rPr>
            <a:t>円となっており、対前年度で</a:t>
          </a:r>
          <a:r>
            <a:rPr kumimoji="1" lang="en-US" altLang="ja-JP" sz="1300">
              <a:latin typeface="ＭＳ Ｐゴシック" panose="020B0600070205080204" pitchFamily="50" charset="-128"/>
              <a:ea typeface="ＭＳ Ｐゴシック" panose="020B0600070205080204" pitchFamily="50" charset="-128"/>
            </a:rPr>
            <a:t>28,081</a:t>
          </a:r>
          <a:r>
            <a:rPr kumimoji="1" lang="ja-JP" altLang="en-US" sz="1300">
              <a:latin typeface="ＭＳ Ｐゴシック" panose="020B0600070205080204" pitchFamily="50" charset="-128"/>
              <a:ea typeface="ＭＳ Ｐゴシック" panose="020B0600070205080204" pitchFamily="50" charset="-128"/>
            </a:rPr>
            <a:t>円の増となっている。これは、草津市立プール整備費の増などが影響しているものである。</a:t>
          </a:r>
        </a:p>
        <a:p>
          <a:r>
            <a:rPr kumimoji="1" lang="ja-JP" altLang="en-US" sz="1300">
              <a:latin typeface="ＭＳ Ｐゴシック" panose="020B0600070205080204" pitchFamily="50" charset="-128"/>
              <a:ea typeface="ＭＳ Ｐゴシック" panose="020B0600070205080204" pitchFamily="50" charset="-128"/>
            </a:rPr>
            <a:t>　今後、可能な限り事業の平準化を図ることで、単年度における財政負担を減らすとともに、引き続き、事業実施による後年度の財政運営への影響を見極め、健全化判断比率の動向にも注視しながら、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122174</xdr:rowOff>
    </xdr:from>
    <xdr:to>
      <xdr:col>24</xdr:col>
      <xdr:colOff>63500</xdr:colOff>
      <xdr:row>36</xdr:row>
      <xdr:rowOff>130556</xdr:rowOff>
    </xdr:to>
    <xdr:cxnSp macro="">
      <xdr:nvCxnSpPr>
        <xdr:cNvPr id="61" name="直線コネクタ 60"/>
        <xdr:cNvCxnSpPr/>
      </xdr:nvCxnSpPr>
      <xdr:spPr>
        <a:xfrm>
          <a:off x="3797300" y="629437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61214</xdr:rowOff>
    </xdr:from>
    <xdr:to>
      <xdr:col>19</xdr:col>
      <xdr:colOff>177800</xdr:colOff>
      <xdr:row>36</xdr:row>
      <xdr:rowOff>122174</xdr:rowOff>
    </xdr:to>
    <xdr:cxnSp macro="">
      <xdr:nvCxnSpPr>
        <xdr:cNvPr id="64" name="直線コネクタ 63"/>
        <xdr:cNvCxnSpPr/>
      </xdr:nvCxnSpPr>
      <xdr:spPr>
        <a:xfrm>
          <a:off x="2908300" y="6233414"/>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9398</xdr:rowOff>
    </xdr:from>
    <xdr:to>
      <xdr:col>15</xdr:col>
      <xdr:colOff>50800</xdr:colOff>
      <xdr:row>36</xdr:row>
      <xdr:rowOff>61214</xdr:rowOff>
    </xdr:to>
    <xdr:cxnSp macro="">
      <xdr:nvCxnSpPr>
        <xdr:cNvPr id="67" name="直線コネクタ 66"/>
        <xdr:cNvCxnSpPr/>
      </xdr:nvCxnSpPr>
      <xdr:spPr>
        <a:xfrm>
          <a:off x="2019300" y="6181598"/>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163322</xdr:rowOff>
    </xdr:from>
    <xdr:to>
      <xdr:col>10</xdr:col>
      <xdr:colOff>114300</xdr:colOff>
      <xdr:row>36</xdr:row>
      <xdr:rowOff>9398</xdr:rowOff>
    </xdr:to>
    <xdr:cxnSp macro="">
      <xdr:nvCxnSpPr>
        <xdr:cNvPr id="70" name="直線コネクタ 69"/>
        <xdr:cNvCxnSpPr/>
      </xdr:nvCxnSpPr>
      <xdr:spPr>
        <a:xfrm>
          <a:off x="1130300" y="616407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165862</xdr:rowOff>
    </xdr:from>
    <xdr:to>
      <xdr:col>10</xdr:col>
      <xdr:colOff>165100</xdr:colOff>
      <xdr:row>35</xdr:row>
      <xdr:rowOff>96012</xdr:rowOff>
    </xdr:to>
    <xdr:sp macro="" textlink="">
      <xdr:nvSpPr>
        <xdr:cNvPr id="71" name="フローチャート: 判断 70"/>
        <xdr:cNvSpPr/>
      </xdr:nvSpPr>
      <xdr:spPr>
        <a:xfrm>
          <a:off x="196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112539</xdr:rowOff>
    </xdr:from>
    <xdr:ext cx="469744" cy="259045"/>
    <xdr:sp macro="" textlink="">
      <xdr:nvSpPr>
        <xdr:cNvPr id="72" name="テキスト ボックス 71"/>
        <xdr:cNvSpPr txBox="1"/>
      </xdr:nvSpPr>
      <xdr:spPr>
        <a:xfrm>
          <a:off x="1784428" y="577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98806</xdr:rowOff>
    </xdr:from>
    <xdr:to>
      <xdr:col>6</xdr:col>
      <xdr:colOff>38100</xdr:colOff>
      <xdr:row>35</xdr:row>
      <xdr:rowOff>28956</xdr:rowOff>
    </xdr:to>
    <xdr:sp macro="" textlink="">
      <xdr:nvSpPr>
        <xdr:cNvPr id="73" name="フローチャート: 判断 72"/>
        <xdr:cNvSpPr/>
      </xdr:nvSpPr>
      <xdr:spPr>
        <a:xfrm>
          <a:off x="10795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45483</xdr:rowOff>
    </xdr:from>
    <xdr:ext cx="469744" cy="259045"/>
    <xdr:sp macro="" textlink="">
      <xdr:nvSpPr>
        <xdr:cNvPr id="74" name="テキスト ボックス 73"/>
        <xdr:cNvSpPr txBox="1"/>
      </xdr:nvSpPr>
      <xdr:spPr>
        <a:xfrm>
          <a:off x="895428" y="57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71374</xdr:rowOff>
    </xdr:from>
    <xdr:to>
      <xdr:col>20</xdr:col>
      <xdr:colOff>38100</xdr:colOff>
      <xdr:row>37</xdr:row>
      <xdr:rowOff>1524</xdr:rowOff>
    </xdr:to>
    <xdr:sp macro="" textlink="">
      <xdr:nvSpPr>
        <xdr:cNvPr id="82" name="楕円 81"/>
        <xdr:cNvSpPr/>
      </xdr:nvSpPr>
      <xdr:spPr>
        <a:xfrm>
          <a:off x="3746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164101</xdr:rowOff>
    </xdr:from>
    <xdr:ext cx="469744" cy="259045"/>
    <xdr:sp macro="" textlink="">
      <xdr:nvSpPr>
        <xdr:cNvPr id="83" name="テキスト ボックス 82"/>
        <xdr:cNvSpPr txBox="1"/>
      </xdr:nvSpPr>
      <xdr:spPr>
        <a:xfrm>
          <a:off x="3562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10414</xdr:rowOff>
    </xdr:from>
    <xdr:to>
      <xdr:col>15</xdr:col>
      <xdr:colOff>101600</xdr:colOff>
      <xdr:row>36</xdr:row>
      <xdr:rowOff>112014</xdr:rowOff>
    </xdr:to>
    <xdr:sp macro="" textlink="">
      <xdr:nvSpPr>
        <xdr:cNvPr id="84" name="楕円 83"/>
        <xdr:cNvSpPr/>
      </xdr:nvSpPr>
      <xdr:spPr>
        <a:xfrm>
          <a:off x="2857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103141</xdr:rowOff>
    </xdr:from>
    <xdr:ext cx="469744" cy="259045"/>
    <xdr:sp macro="" textlink="">
      <xdr:nvSpPr>
        <xdr:cNvPr id="85" name="テキスト ボックス 84"/>
        <xdr:cNvSpPr txBox="1"/>
      </xdr:nvSpPr>
      <xdr:spPr>
        <a:xfrm>
          <a:off x="2673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130048</xdr:rowOff>
    </xdr:from>
    <xdr:to>
      <xdr:col>10</xdr:col>
      <xdr:colOff>165100</xdr:colOff>
      <xdr:row>36</xdr:row>
      <xdr:rowOff>60198</xdr:rowOff>
    </xdr:to>
    <xdr:sp macro="" textlink="">
      <xdr:nvSpPr>
        <xdr:cNvPr id="86" name="楕円 85"/>
        <xdr:cNvSpPr/>
      </xdr:nvSpPr>
      <xdr:spPr>
        <a:xfrm>
          <a:off x="1968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51325</xdr:rowOff>
    </xdr:from>
    <xdr:ext cx="469744" cy="259045"/>
    <xdr:sp macro="" textlink="">
      <xdr:nvSpPr>
        <xdr:cNvPr id="87" name="テキスト ボックス 86"/>
        <xdr:cNvSpPr txBox="1"/>
      </xdr:nvSpPr>
      <xdr:spPr>
        <a:xfrm>
          <a:off x="1784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88" name="楕円 87"/>
        <xdr:cNvSpPr/>
      </xdr:nvSpPr>
      <xdr:spPr>
        <a:xfrm>
          <a:off x="1079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89" name="テキスト ボックス 88"/>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69369</xdr:rowOff>
    </xdr:from>
    <xdr:to>
      <xdr:col>24</xdr:col>
      <xdr:colOff>63500</xdr:colOff>
      <xdr:row>57</xdr:row>
      <xdr:rowOff>83108</xdr:rowOff>
    </xdr:to>
    <xdr:cxnSp macro="">
      <xdr:nvCxnSpPr>
        <xdr:cNvPr id="116" name="直線コネクタ 115"/>
        <xdr:cNvCxnSpPr/>
      </xdr:nvCxnSpPr>
      <xdr:spPr>
        <a:xfrm>
          <a:off x="3797300" y="9842019"/>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69369</xdr:rowOff>
    </xdr:from>
    <xdr:to>
      <xdr:col>19</xdr:col>
      <xdr:colOff>177800</xdr:colOff>
      <xdr:row>57</xdr:row>
      <xdr:rowOff>71970</xdr:rowOff>
    </xdr:to>
    <xdr:cxnSp macro="">
      <xdr:nvCxnSpPr>
        <xdr:cNvPr id="119" name="直線コネクタ 118"/>
        <xdr:cNvCxnSpPr/>
      </xdr:nvCxnSpPr>
      <xdr:spPr>
        <a:xfrm flipV="1">
          <a:off x="2908300" y="9842019"/>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71047</xdr:rowOff>
    </xdr:from>
    <xdr:to>
      <xdr:col>15</xdr:col>
      <xdr:colOff>50800</xdr:colOff>
      <xdr:row>57</xdr:row>
      <xdr:rowOff>71970</xdr:rowOff>
    </xdr:to>
    <xdr:cxnSp macro="">
      <xdr:nvCxnSpPr>
        <xdr:cNvPr id="122" name="直線コネクタ 121"/>
        <xdr:cNvCxnSpPr/>
      </xdr:nvCxnSpPr>
      <xdr:spPr>
        <a:xfrm>
          <a:off x="2019300" y="9329347"/>
          <a:ext cx="889000" cy="5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71047</xdr:rowOff>
    </xdr:from>
    <xdr:to>
      <xdr:col>10</xdr:col>
      <xdr:colOff>114300</xdr:colOff>
      <xdr:row>57</xdr:row>
      <xdr:rowOff>136957</xdr:rowOff>
    </xdr:to>
    <xdr:cxnSp macro="">
      <xdr:nvCxnSpPr>
        <xdr:cNvPr id="125" name="直線コネクタ 124"/>
        <xdr:cNvCxnSpPr/>
      </xdr:nvCxnSpPr>
      <xdr:spPr>
        <a:xfrm flipV="1">
          <a:off x="1130300" y="9329347"/>
          <a:ext cx="889000" cy="58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72665</xdr:rowOff>
    </xdr:from>
    <xdr:to>
      <xdr:col>10</xdr:col>
      <xdr:colOff>165100</xdr:colOff>
      <xdr:row>55</xdr:row>
      <xdr:rowOff>2815</xdr:rowOff>
    </xdr:to>
    <xdr:sp macro="" textlink="">
      <xdr:nvSpPr>
        <xdr:cNvPr id="126" name="フローチャート: 判断 125"/>
        <xdr:cNvSpPr/>
      </xdr:nvSpPr>
      <xdr:spPr>
        <a:xfrm>
          <a:off x="1968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165392</xdr:rowOff>
    </xdr:from>
    <xdr:ext cx="599010" cy="259045"/>
    <xdr:sp macro="" textlink="">
      <xdr:nvSpPr>
        <xdr:cNvPr id="127" name="テキスト ボックス 126"/>
        <xdr:cNvSpPr txBox="1"/>
      </xdr:nvSpPr>
      <xdr:spPr>
        <a:xfrm>
          <a:off x="1719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161316</xdr:rowOff>
    </xdr:from>
    <xdr:to>
      <xdr:col>6</xdr:col>
      <xdr:colOff>38100</xdr:colOff>
      <xdr:row>57</xdr:row>
      <xdr:rowOff>91466</xdr:rowOff>
    </xdr:to>
    <xdr:sp macro="" textlink="">
      <xdr:nvSpPr>
        <xdr:cNvPr id="128" name="フローチャート: 判断 127"/>
        <xdr:cNvSpPr/>
      </xdr:nvSpPr>
      <xdr:spPr>
        <a:xfrm>
          <a:off x="1079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107993</xdr:rowOff>
    </xdr:from>
    <xdr:ext cx="534377" cy="259045"/>
    <xdr:sp macro="" textlink="">
      <xdr:nvSpPr>
        <xdr:cNvPr id="129" name="テキスト ボックス 128"/>
        <xdr:cNvSpPr txBox="1"/>
      </xdr:nvSpPr>
      <xdr:spPr>
        <a:xfrm>
          <a:off x="863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32308</xdr:rowOff>
    </xdr:from>
    <xdr:to>
      <xdr:col>24</xdr:col>
      <xdr:colOff>114300</xdr:colOff>
      <xdr:row>57</xdr:row>
      <xdr:rowOff>133908</xdr:rowOff>
    </xdr:to>
    <xdr:sp macro="" textlink="">
      <xdr:nvSpPr>
        <xdr:cNvPr id="135" name="楕円 134"/>
        <xdr:cNvSpPr/>
      </xdr:nvSpPr>
      <xdr:spPr>
        <a:xfrm>
          <a:off x="4584700" y="98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18569</xdr:rowOff>
    </xdr:from>
    <xdr:to>
      <xdr:col>20</xdr:col>
      <xdr:colOff>38100</xdr:colOff>
      <xdr:row>57</xdr:row>
      <xdr:rowOff>120169</xdr:rowOff>
    </xdr:to>
    <xdr:sp macro="" textlink="">
      <xdr:nvSpPr>
        <xdr:cNvPr id="137" name="楕円 136"/>
        <xdr:cNvSpPr/>
      </xdr:nvSpPr>
      <xdr:spPr>
        <a:xfrm>
          <a:off x="3746500" y="97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111296</xdr:rowOff>
    </xdr:from>
    <xdr:ext cx="534377" cy="259045"/>
    <xdr:sp macro="" textlink="">
      <xdr:nvSpPr>
        <xdr:cNvPr id="138" name="テキスト ボックス 137"/>
        <xdr:cNvSpPr txBox="1"/>
      </xdr:nvSpPr>
      <xdr:spPr>
        <a:xfrm>
          <a:off x="3530111" y="98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21170</xdr:rowOff>
    </xdr:from>
    <xdr:to>
      <xdr:col>15</xdr:col>
      <xdr:colOff>101600</xdr:colOff>
      <xdr:row>57</xdr:row>
      <xdr:rowOff>122770</xdr:rowOff>
    </xdr:to>
    <xdr:sp macro="" textlink="">
      <xdr:nvSpPr>
        <xdr:cNvPr id="139" name="楕円 138"/>
        <xdr:cNvSpPr/>
      </xdr:nvSpPr>
      <xdr:spPr>
        <a:xfrm>
          <a:off x="2857500" y="97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113897</xdr:rowOff>
    </xdr:from>
    <xdr:ext cx="534377" cy="259045"/>
    <xdr:sp macro="" textlink="">
      <xdr:nvSpPr>
        <xdr:cNvPr id="140" name="テキスト ボックス 139"/>
        <xdr:cNvSpPr txBox="1"/>
      </xdr:nvSpPr>
      <xdr:spPr>
        <a:xfrm>
          <a:off x="2641111" y="98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20247</xdr:rowOff>
    </xdr:from>
    <xdr:to>
      <xdr:col>10</xdr:col>
      <xdr:colOff>165100</xdr:colOff>
      <xdr:row>54</xdr:row>
      <xdr:rowOff>121847</xdr:rowOff>
    </xdr:to>
    <xdr:sp macro="" textlink="">
      <xdr:nvSpPr>
        <xdr:cNvPr id="141" name="楕円 140"/>
        <xdr:cNvSpPr/>
      </xdr:nvSpPr>
      <xdr:spPr>
        <a:xfrm>
          <a:off x="1968500" y="927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138374</xdr:rowOff>
    </xdr:from>
    <xdr:ext cx="599010" cy="259045"/>
    <xdr:sp macro="" textlink="">
      <xdr:nvSpPr>
        <xdr:cNvPr id="142" name="テキスト ボックス 141"/>
        <xdr:cNvSpPr txBox="1"/>
      </xdr:nvSpPr>
      <xdr:spPr>
        <a:xfrm>
          <a:off x="1719795" y="9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86157</xdr:rowOff>
    </xdr:from>
    <xdr:to>
      <xdr:col>6</xdr:col>
      <xdr:colOff>38100</xdr:colOff>
      <xdr:row>58</xdr:row>
      <xdr:rowOff>16307</xdr:rowOff>
    </xdr:to>
    <xdr:sp macro="" textlink="">
      <xdr:nvSpPr>
        <xdr:cNvPr id="143" name="楕円 142"/>
        <xdr:cNvSpPr/>
      </xdr:nvSpPr>
      <xdr:spPr>
        <a:xfrm>
          <a:off x="1079500" y="98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7434</xdr:rowOff>
    </xdr:from>
    <xdr:ext cx="534377" cy="259045"/>
    <xdr:sp macro="" textlink="">
      <xdr:nvSpPr>
        <xdr:cNvPr id="144" name="テキスト ボックス 143"/>
        <xdr:cNvSpPr txBox="1"/>
      </xdr:nvSpPr>
      <xdr:spPr>
        <a:xfrm>
          <a:off x="863111" y="99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115903</xdr:rowOff>
    </xdr:from>
    <xdr:to>
      <xdr:col>24</xdr:col>
      <xdr:colOff>63500</xdr:colOff>
      <xdr:row>78</xdr:row>
      <xdr:rowOff>12378</xdr:rowOff>
    </xdr:to>
    <xdr:cxnSp macro="">
      <xdr:nvCxnSpPr>
        <xdr:cNvPr id="174" name="直線コネクタ 173"/>
        <xdr:cNvCxnSpPr/>
      </xdr:nvCxnSpPr>
      <xdr:spPr>
        <a:xfrm flipV="1">
          <a:off x="3797300" y="13317553"/>
          <a:ext cx="8382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119545</xdr:rowOff>
    </xdr:from>
    <xdr:to>
      <xdr:col>19</xdr:col>
      <xdr:colOff>177800</xdr:colOff>
      <xdr:row>78</xdr:row>
      <xdr:rowOff>12378</xdr:rowOff>
    </xdr:to>
    <xdr:cxnSp macro="">
      <xdr:nvCxnSpPr>
        <xdr:cNvPr id="177" name="直線コネクタ 176"/>
        <xdr:cNvCxnSpPr/>
      </xdr:nvCxnSpPr>
      <xdr:spPr>
        <a:xfrm>
          <a:off x="2908300" y="13321195"/>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119545</xdr:rowOff>
    </xdr:from>
    <xdr:to>
      <xdr:col>15</xdr:col>
      <xdr:colOff>50800</xdr:colOff>
      <xdr:row>78</xdr:row>
      <xdr:rowOff>101378</xdr:rowOff>
    </xdr:to>
    <xdr:cxnSp macro="">
      <xdr:nvCxnSpPr>
        <xdr:cNvPr id="180" name="直線コネクタ 179"/>
        <xdr:cNvCxnSpPr/>
      </xdr:nvCxnSpPr>
      <xdr:spPr>
        <a:xfrm flipV="1">
          <a:off x="2019300" y="13321195"/>
          <a:ext cx="889000" cy="15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101378</xdr:rowOff>
    </xdr:from>
    <xdr:to>
      <xdr:col>10</xdr:col>
      <xdr:colOff>114300</xdr:colOff>
      <xdr:row>78</xdr:row>
      <xdr:rowOff>147030</xdr:rowOff>
    </xdr:to>
    <xdr:cxnSp macro="">
      <xdr:nvCxnSpPr>
        <xdr:cNvPr id="183" name="直線コネクタ 182"/>
        <xdr:cNvCxnSpPr/>
      </xdr:nvCxnSpPr>
      <xdr:spPr>
        <a:xfrm flipV="1">
          <a:off x="1130300" y="13474478"/>
          <a:ext cx="8890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26980</xdr:rowOff>
    </xdr:from>
    <xdr:to>
      <xdr:col>10</xdr:col>
      <xdr:colOff>165100</xdr:colOff>
      <xdr:row>79</xdr:row>
      <xdr:rowOff>128580</xdr:rowOff>
    </xdr:to>
    <xdr:sp macro="" textlink="">
      <xdr:nvSpPr>
        <xdr:cNvPr id="184" name="フローチャート: 判断 183"/>
        <xdr:cNvSpPr/>
      </xdr:nvSpPr>
      <xdr:spPr>
        <a:xfrm>
          <a:off x="1968500" y="1357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119707</xdr:rowOff>
    </xdr:from>
    <xdr:ext cx="599010" cy="259045"/>
    <xdr:sp macro="" textlink="">
      <xdr:nvSpPr>
        <xdr:cNvPr id="185" name="テキスト ボックス 184"/>
        <xdr:cNvSpPr txBox="1"/>
      </xdr:nvSpPr>
      <xdr:spPr>
        <a:xfrm>
          <a:off x="1719795" y="136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65354</xdr:rowOff>
    </xdr:from>
    <xdr:to>
      <xdr:col>6</xdr:col>
      <xdr:colOff>38100</xdr:colOff>
      <xdr:row>79</xdr:row>
      <xdr:rowOff>166954</xdr:rowOff>
    </xdr:to>
    <xdr:sp macro="" textlink="">
      <xdr:nvSpPr>
        <xdr:cNvPr id="186" name="フローチャート: 判断 185"/>
        <xdr:cNvSpPr/>
      </xdr:nvSpPr>
      <xdr:spPr>
        <a:xfrm>
          <a:off x="1079500" y="136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158081</xdr:rowOff>
    </xdr:from>
    <xdr:ext cx="599010" cy="259045"/>
    <xdr:sp macro="" textlink="">
      <xdr:nvSpPr>
        <xdr:cNvPr id="187" name="テキスト ボックス 186"/>
        <xdr:cNvSpPr txBox="1"/>
      </xdr:nvSpPr>
      <xdr:spPr>
        <a:xfrm>
          <a:off x="830795" y="1370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65103</xdr:rowOff>
    </xdr:from>
    <xdr:to>
      <xdr:col>24</xdr:col>
      <xdr:colOff>114300</xdr:colOff>
      <xdr:row>77</xdr:row>
      <xdr:rowOff>166703</xdr:rowOff>
    </xdr:to>
    <xdr:sp macro="" textlink="">
      <xdr:nvSpPr>
        <xdr:cNvPr id="193" name="楕円 192"/>
        <xdr:cNvSpPr/>
      </xdr:nvSpPr>
      <xdr:spPr>
        <a:xfrm>
          <a:off x="4584700" y="1326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43530</xdr:rowOff>
    </xdr:from>
    <xdr:ext cx="599010" cy="259045"/>
    <xdr:sp macro="" textlink="">
      <xdr:nvSpPr>
        <xdr:cNvPr id="194" name="民生費該当値テキスト"/>
        <xdr:cNvSpPr txBox="1"/>
      </xdr:nvSpPr>
      <xdr:spPr>
        <a:xfrm>
          <a:off x="4686300" y="1324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133028</xdr:rowOff>
    </xdr:from>
    <xdr:to>
      <xdr:col>20</xdr:col>
      <xdr:colOff>38100</xdr:colOff>
      <xdr:row>78</xdr:row>
      <xdr:rowOff>63178</xdr:rowOff>
    </xdr:to>
    <xdr:sp macro="" textlink="">
      <xdr:nvSpPr>
        <xdr:cNvPr id="195" name="楕円 194"/>
        <xdr:cNvSpPr/>
      </xdr:nvSpPr>
      <xdr:spPr>
        <a:xfrm>
          <a:off x="3746500" y="1333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54305</xdr:rowOff>
    </xdr:from>
    <xdr:ext cx="599010" cy="259045"/>
    <xdr:sp macro="" textlink="">
      <xdr:nvSpPr>
        <xdr:cNvPr id="196" name="テキスト ボックス 195"/>
        <xdr:cNvSpPr txBox="1"/>
      </xdr:nvSpPr>
      <xdr:spPr>
        <a:xfrm>
          <a:off x="3497795" y="1342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68745</xdr:rowOff>
    </xdr:from>
    <xdr:to>
      <xdr:col>15</xdr:col>
      <xdr:colOff>101600</xdr:colOff>
      <xdr:row>77</xdr:row>
      <xdr:rowOff>170345</xdr:rowOff>
    </xdr:to>
    <xdr:sp macro="" textlink="">
      <xdr:nvSpPr>
        <xdr:cNvPr id="197" name="楕円 196"/>
        <xdr:cNvSpPr/>
      </xdr:nvSpPr>
      <xdr:spPr>
        <a:xfrm>
          <a:off x="2857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161472</xdr:rowOff>
    </xdr:from>
    <xdr:ext cx="599010" cy="259045"/>
    <xdr:sp macro="" textlink="">
      <xdr:nvSpPr>
        <xdr:cNvPr id="198" name="テキスト ボックス 197"/>
        <xdr:cNvSpPr txBox="1"/>
      </xdr:nvSpPr>
      <xdr:spPr>
        <a:xfrm>
          <a:off x="2608795" y="133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50578</xdr:rowOff>
    </xdr:from>
    <xdr:to>
      <xdr:col>10</xdr:col>
      <xdr:colOff>165100</xdr:colOff>
      <xdr:row>78</xdr:row>
      <xdr:rowOff>152178</xdr:rowOff>
    </xdr:to>
    <xdr:sp macro="" textlink="">
      <xdr:nvSpPr>
        <xdr:cNvPr id="199" name="楕円 198"/>
        <xdr:cNvSpPr/>
      </xdr:nvSpPr>
      <xdr:spPr>
        <a:xfrm>
          <a:off x="1968500" y="134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168705</xdr:rowOff>
    </xdr:from>
    <xdr:ext cx="599010" cy="259045"/>
    <xdr:sp macro="" textlink="">
      <xdr:nvSpPr>
        <xdr:cNvPr id="200" name="テキスト ボックス 199"/>
        <xdr:cNvSpPr txBox="1"/>
      </xdr:nvSpPr>
      <xdr:spPr>
        <a:xfrm>
          <a:off x="1719795" y="1319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96230</xdr:rowOff>
    </xdr:from>
    <xdr:to>
      <xdr:col>6</xdr:col>
      <xdr:colOff>38100</xdr:colOff>
      <xdr:row>79</xdr:row>
      <xdr:rowOff>26380</xdr:rowOff>
    </xdr:to>
    <xdr:sp macro="" textlink="">
      <xdr:nvSpPr>
        <xdr:cNvPr id="201" name="楕円 200"/>
        <xdr:cNvSpPr/>
      </xdr:nvSpPr>
      <xdr:spPr>
        <a:xfrm>
          <a:off x="1079500" y="13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42907</xdr:rowOff>
    </xdr:from>
    <xdr:ext cx="599010" cy="259045"/>
    <xdr:sp macro="" textlink="">
      <xdr:nvSpPr>
        <xdr:cNvPr id="202" name="テキスト ボックス 201"/>
        <xdr:cNvSpPr txBox="1"/>
      </xdr:nvSpPr>
      <xdr:spPr>
        <a:xfrm>
          <a:off x="830795" y="1324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91398</xdr:rowOff>
    </xdr:from>
    <xdr:to>
      <xdr:col>24</xdr:col>
      <xdr:colOff>63500</xdr:colOff>
      <xdr:row>98</xdr:row>
      <xdr:rowOff>7707</xdr:rowOff>
    </xdr:to>
    <xdr:cxnSp macro="">
      <xdr:nvCxnSpPr>
        <xdr:cNvPr id="230" name="直線コネクタ 229"/>
        <xdr:cNvCxnSpPr/>
      </xdr:nvCxnSpPr>
      <xdr:spPr>
        <a:xfrm>
          <a:off x="3797300" y="16722048"/>
          <a:ext cx="838200" cy="8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91398</xdr:rowOff>
    </xdr:from>
    <xdr:to>
      <xdr:col>19</xdr:col>
      <xdr:colOff>177800</xdr:colOff>
      <xdr:row>97</xdr:row>
      <xdr:rowOff>94300</xdr:rowOff>
    </xdr:to>
    <xdr:cxnSp macro="">
      <xdr:nvCxnSpPr>
        <xdr:cNvPr id="233" name="直線コネクタ 232"/>
        <xdr:cNvCxnSpPr/>
      </xdr:nvCxnSpPr>
      <xdr:spPr>
        <a:xfrm flipV="1">
          <a:off x="2908300" y="16722048"/>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94300</xdr:rowOff>
    </xdr:from>
    <xdr:to>
      <xdr:col>15</xdr:col>
      <xdr:colOff>50800</xdr:colOff>
      <xdr:row>98</xdr:row>
      <xdr:rowOff>69086</xdr:rowOff>
    </xdr:to>
    <xdr:cxnSp macro="">
      <xdr:nvCxnSpPr>
        <xdr:cNvPr id="236" name="直線コネクタ 235"/>
        <xdr:cNvCxnSpPr/>
      </xdr:nvCxnSpPr>
      <xdr:spPr>
        <a:xfrm flipV="1">
          <a:off x="2019300" y="16724950"/>
          <a:ext cx="889000" cy="14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69086</xdr:rowOff>
    </xdr:from>
    <xdr:to>
      <xdr:col>10</xdr:col>
      <xdr:colOff>114300</xdr:colOff>
      <xdr:row>98</xdr:row>
      <xdr:rowOff>97295</xdr:rowOff>
    </xdr:to>
    <xdr:cxnSp macro="">
      <xdr:nvCxnSpPr>
        <xdr:cNvPr id="239" name="直線コネクタ 238"/>
        <xdr:cNvCxnSpPr/>
      </xdr:nvCxnSpPr>
      <xdr:spPr>
        <a:xfrm flipV="1">
          <a:off x="1130300" y="16871186"/>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53649</xdr:rowOff>
    </xdr:from>
    <xdr:to>
      <xdr:col>10</xdr:col>
      <xdr:colOff>165100</xdr:colOff>
      <xdr:row>96</xdr:row>
      <xdr:rowOff>155249</xdr:rowOff>
    </xdr:to>
    <xdr:sp macro="" textlink="">
      <xdr:nvSpPr>
        <xdr:cNvPr id="240" name="フローチャート: 判断 239"/>
        <xdr:cNvSpPr/>
      </xdr:nvSpPr>
      <xdr:spPr>
        <a:xfrm>
          <a:off x="1968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326</xdr:rowOff>
    </xdr:from>
    <xdr:ext cx="534377" cy="259045"/>
    <xdr:sp macro="" textlink="">
      <xdr:nvSpPr>
        <xdr:cNvPr id="241" name="テキスト ボックス 240"/>
        <xdr:cNvSpPr txBox="1"/>
      </xdr:nvSpPr>
      <xdr:spPr>
        <a:xfrm>
          <a:off x="1752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87506</xdr:rowOff>
    </xdr:from>
    <xdr:to>
      <xdr:col>6</xdr:col>
      <xdr:colOff>38100</xdr:colOff>
      <xdr:row>97</xdr:row>
      <xdr:rowOff>17656</xdr:rowOff>
    </xdr:to>
    <xdr:sp macro="" textlink="">
      <xdr:nvSpPr>
        <xdr:cNvPr id="242" name="フローチャート: 判断 241"/>
        <xdr:cNvSpPr/>
      </xdr:nvSpPr>
      <xdr:spPr>
        <a:xfrm>
          <a:off x="1079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34183</xdr:rowOff>
    </xdr:from>
    <xdr:ext cx="534377" cy="259045"/>
    <xdr:sp macro="" textlink="">
      <xdr:nvSpPr>
        <xdr:cNvPr id="243" name="テキスト ボックス 242"/>
        <xdr:cNvSpPr txBox="1"/>
      </xdr:nvSpPr>
      <xdr:spPr>
        <a:xfrm>
          <a:off x="863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128357</xdr:rowOff>
    </xdr:from>
    <xdr:to>
      <xdr:col>24</xdr:col>
      <xdr:colOff>114300</xdr:colOff>
      <xdr:row>98</xdr:row>
      <xdr:rowOff>58507</xdr:rowOff>
    </xdr:to>
    <xdr:sp macro="" textlink="">
      <xdr:nvSpPr>
        <xdr:cNvPr id="249" name="楕円 248"/>
        <xdr:cNvSpPr/>
      </xdr:nvSpPr>
      <xdr:spPr>
        <a:xfrm>
          <a:off x="4584700" y="167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43284</xdr:rowOff>
    </xdr:from>
    <xdr:ext cx="534377" cy="259045"/>
    <xdr:sp macro="" textlink="">
      <xdr:nvSpPr>
        <xdr:cNvPr id="250" name="衛生費該当値テキスト"/>
        <xdr:cNvSpPr txBox="1"/>
      </xdr:nvSpPr>
      <xdr:spPr>
        <a:xfrm>
          <a:off x="4686300" y="166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40598</xdr:rowOff>
    </xdr:from>
    <xdr:to>
      <xdr:col>20</xdr:col>
      <xdr:colOff>38100</xdr:colOff>
      <xdr:row>97</xdr:row>
      <xdr:rowOff>142198</xdr:rowOff>
    </xdr:to>
    <xdr:sp macro="" textlink="">
      <xdr:nvSpPr>
        <xdr:cNvPr id="251" name="楕円 250"/>
        <xdr:cNvSpPr/>
      </xdr:nvSpPr>
      <xdr:spPr>
        <a:xfrm>
          <a:off x="3746500" y="1667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133325</xdr:rowOff>
    </xdr:from>
    <xdr:ext cx="534377" cy="259045"/>
    <xdr:sp macro="" textlink="">
      <xdr:nvSpPr>
        <xdr:cNvPr id="252" name="テキスト ボックス 251"/>
        <xdr:cNvSpPr txBox="1"/>
      </xdr:nvSpPr>
      <xdr:spPr>
        <a:xfrm>
          <a:off x="3530111" y="167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43500</xdr:rowOff>
    </xdr:from>
    <xdr:to>
      <xdr:col>15</xdr:col>
      <xdr:colOff>101600</xdr:colOff>
      <xdr:row>97</xdr:row>
      <xdr:rowOff>145100</xdr:rowOff>
    </xdr:to>
    <xdr:sp macro="" textlink="">
      <xdr:nvSpPr>
        <xdr:cNvPr id="253" name="楕円 252"/>
        <xdr:cNvSpPr/>
      </xdr:nvSpPr>
      <xdr:spPr>
        <a:xfrm>
          <a:off x="2857500" y="166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136227</xdr:rowOff>
    </xdr:from>
    <xdr:ext cx="534377" cy="259045"/>
    <xdr:sp macro="" textlink="">
      <xdr:nvSpPr>
        <xdr:cNvPr id="254" name="テキスト ボックス 253"/>
        <xdr:cNvSpPr txBox="1"/>
      </xdr:nvSpPr>
      <xdr:spPr>
        <a:xfrm>
          <a:off x="2641111" y="167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18286</xdr:rowOff>
    </xdr:from>
    <xdr:to>
      <xdr:col>10</xdr:col>
      <xdr:colOff>165100</xdr:colOff>
      <xdr:row>98</xdr:row>
      <xdr:rowOff>119886</xdr:rowOff>
    </xdr:to>
    <xdr:sp macro="" textlink="">
      <xdr:nvSpPr>
        <xdr:cNvPr id="255" name="楕円 254"/>
        <xdr:cNvSpPr/>
      </xdr:nvSpPr>
      <xdr:spPr>
        <a:xfrm>
          <a:off x="1968500" y="168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111013</xdr:rowOff>
    </xdr:from>
    <xdr:ext cx="534377" cy="259045"/>
    <xdr:sp macro="" textlink="">
      <xdr:nvSpPr>
        <xdr:cNvPr id="256" name="テキスト ボックス 255"/>
        <xdr:cNvSpPr txBox="1"/>
      </xdr:nvSpPr>
      <xdr:spPr>
        <a:xfrm>
          <a:off x="1752111" y="169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46495</xdr:rowOff>
    </xdr:from>
    <xdr:to>
      <xdr:col>6</xdr:col>
      <xdr:colOff>38100</xdr:colOff>
      <xdr:row>98</xdr:row>
      <xdr:rowOff>148095</xdr:rowOff>
    </xdr:to>
    <xdr:sp macro="" textlink="">
      <xdr:nvSpPr>
        <xdr:cNvPr id="257" name="楕円 256"/>
        <xdr:cNvSpPr/>
      </xdr:nvSpPr>
      <xdr:spPr>
        <a:xfrm>
          <a:off x="1079500" y="168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139222</xdr:rowOff>
    </xdr:from>
    <xdr:ext cx="534377" cy="259045"/>
    <xdr:sp macro="" textlink="">
      <xdr:nvSpPr>
        <xdr:cNvPr id="258" name="テキスト ボックス 257"/>
        <xdr:cNvSpPr txBox="1"/>
      </xdr:nvSpPr>
      <xdr:spPr>
        <a:xfrm>
          <a:off x="863111" y="169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93218</xdr:rowOff>
    </xdr:from>
    <xdr:to>
      <xdr:col>55</xdr:col>
      <xdr:colOff>0</xdr:colOff>
      <xdr:row>37</xdr:row>
      <xdr:rowOff>91694</xdr:rowOff>
    </xdr:to>
    <xdr:cxnSp macro="">
      <xdr:nvCxnSpPr>
        <xdr:cNvPr id="287" name="直線コネクタ 286"/>
        <xdr:cNvCxnSpPr/>
      </xdr:nvCxnSpPr>
      <xdr:spPr>
        <a:xfrm flipV="1">
          <a:off x="9639300" y="6265418"/>
          <a:ext cx="8382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88" name="労働費平均値テキスト"/>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91694</xdr:rowOff>
    </xdr:from>
    <xdr:to>
      <xdr:col>50</xdr:col>
      <xdr:colOff>114300</xdr:colOff>
      <xdr:row>37</xdr:row>
      <xdr:rowOff>125222</xdr:rowOff>
    </xdr:to>
    <xdr:cxnSp macro="">
      <xdr:nvCxnSpPr>
        <xdr:cNvPr id="290" name="直線コネクタ 289"/>
        <xdr:cNvCxnSpPr/>
      </xdr:nvCxnSpPr>
      <xdr:spPr>
        <a:xfrm flipV="1">
          <a:off x="8750300" y="64353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2" name="テキスト ボックス 291"/>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111506</xdr:rowOff>
    </xdr:from>
    <xdr:to>
      <xdr:col>45</xdr:col>
      <xdr:colOff>177800</xdr:colOff>
      <xdr:row>37</xdr:row>
      <xdr:rowOff>125222</xdr:rowOff>
    </xdr:to>
    <xdr:cxnSp macro="">
      <xdr:nvCxnSpPr>
        <xdr:cNvPr id="293" name="直線コネクタ 292"/>
        <xdr:cNvCxnSpPr/>
      </xdr:nvCxnSpPr>
      <xdr:spPr>
        <a:xfrm>
          <a:off x="7861300" y="6455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111506</xdr:rowOff>
    </xdr:from>
    <xdr:to>
      <xdr:col>41</xdr:col>
      <xdr:colOff>50800</xdr:colOff>
      <xdr:row>37</xdr:row>
      <xdr:rowOff>132461</xdr:rowOff>
    </xdr:to>
    <xdr:cxnSp macro="">
      <xdr:nvCxnSpPr>
        <xdr:cNvPr id="296" name="直線コネクタ 295"/>
        <xdr:cNvCxnSpPr/>
      </xdr:nvCxnSpPr>
      <xdr:spPr>
        <a:xfrm flipV="1">
          <a:off x="6972300" y="645515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22987</xdr:rowOff>
    </xdr:from>
    <xdr:to>
      <xdr:col>41</xdr:col>
      <xdr:colOff>101600</xdr:colOff>
      <xdr:row>34</xdr:row>
      <xdr:rowOff>124587</xdr:rowOff>
    </xdr:to>
    <xdr:sp macro="" textlink="">
      <xdr:nvSpPr>
        <xdr:cNvPr id="297" name="フローチャート: 判断 296"/>
        <xdr:cNvSpPr/>
      </xdr:nvSpPr>
      <xdr:spPr>
        <a:xfrm>
          <a:off x="7810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141114</xdr:rowOff>
    </xdr:from>
    <xdr:ext cx="469744" cy="259045"/>
    <xdr:sp macro="" textlink="">
      <xdr:nvSpPr>
        <xdr:cNvPr id="298" name="テキスト ボックス 297"/>
        <xdr:cNvSpPr txBox="1"/>
      </xdr:nvSpPr>
      <xdr:spPr>
        <a:xfrm>
          <a:off x="7626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117856</xdr:rowOff>
    </xdr:from>
    <xdr:to>
      <xdr:col>36</xdr:col>
      <xdr:colOff>165100</xdr:colOff>
      <xdr:row>34</xdr:row>
      <xdr:rowOff>48006</xdr:rowOff>
    </xdr:to>
    <xdr:sp macro="" textlink="">
      <xdr:nvSpPr>
        <xdr:cNvPr id="299" name="フローチャート: 判断 298"/>
        <xdr:cNvSpPr/>
      </xdr:nvSpPr>
      <xdr:spPr>
        <a:xfrm>
          <a:off x="6921500" y="57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64533</xdr:rowOff>
    </xdr:from>
    <xdr:ext cx="469744" cy="259045"/>
    <xdr:sp macro="" textlink="">
      <xdr:nvSpPr>
        <xdr:cNvPr id="300" name="テキスト ボックス 299"/>
        <xdr:cNvSpPr txBox="1"/>
      </xdr:nvSpPr>
      <xdr:spPr>
        <a:xfrm>
          <a:off x="6737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42418</xdr:rowOff>
    </xdr:from>
    <xdr:to>
      <xdr:col>55</xdr:col>
      <xdr:colOff>50800</xdr:colOff>
      <xdr:row>36</xdr:row>
      <xdr:rowOff>144018</xdr:rowOff>
    </xdr:to>
    <xdr:sp macro="" textlink="">
      <xdr:nvSpPr>
        <xdr:cNvPr id="306" name="楕円 305"/>
        <xdr:cNvSpPr/>
      </xdr:nvSpPr>
      <xdr:spPr>
        <a:xfrm>
          <a:off x="104267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65295</xdr:rowOff>
    </xdr:from>
    <xdr:ext cx="469744" cy="259045"/>
    <xdr:sp macro="" textlink="">
      <xdr:nvSpPr>
        <xdr:cNvPr id="307" name="労働費該当値テキスト"/>
        <xdr:cNvSpPr txBox="1"/>
      </xdr:nvSpPr>
      <xdr:spPr>
        <a:xfrm>
          <a:off x="10528300"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40894</xdr:rowOff>
    </xdr:from>
    <xdr:to>
      <xdr:col>50</xdr:col>
      <xdr:colOff>165100</xdr:colOff>
      <xdr:row>37</xdr:row>
      <xdr:rowOff>142494</xdr:rowOff>
    </xdr:to>
    <xdr:sp macro="" textlink="">
      <xdr:nvSpPr>
        <xdr:cNvPr id="308" name="楕円 307"/>
        <xdr:cNvSpPr/>
      </xdr:nvSpPr>
      <xdr:spPr>
        <a:xfrm>
          <a:off x="958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159021</xdr:rowOff>
    </xdr:from>
    <xdr:ext cx="378565" cy="259045"/>
    <xdr:sp macro="" textlink="">
      <xdr:nvSpPr>
        <xdr:cNvPr id="309" name="テキスト ボックス 308"/>
        <xdr:cNvSpPr txBox="1"/>
      </xdr:nvSpPr>
      <xdr:spPr>
        <a:xfrm>
          <a:off x="9450017" y="615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74422</xdr:rowOff>
    </xdr:from>
    <xdr:to>
      <xdr:col>46</xdr:col>
      <xdr:colOff>38100</xdr:colOff>
      <xdr:row>38</xdr:row>
      <xdr:rowOff>4572</xdr:rowOff>
    </xdr:to>
    <xdr:sp macro="" textlink="">
      <xdr:nvSpPr>
        <xdr:cNvPr id="310" name="楕円 309"/>
        <xdr:cNvSpPr/>
      </xdr:nvSpPr>
      <xdr:spPr>
        <a:xfrm>
          <a:off x="8699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167149</xdr:rowOff>
    </xdr:from>
    <xdr:ext cx="378565" cy="259045"/>
    <xdr:sp macro="" textlink="">
      <xdr:nvSpPr>
        <xdr:cNvPr id="311" name="テキスト ボックス 310"/>
        <xdr:cNvSpPr txBox="1"/>
      </xdr:nvSpPr>
      <xdr:spPr>
        <a:xfrm>
          <a:off x="8561017"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60706</xdr:rowOff>
    </xdr:from>
    <xdr:to>
      <xdr:col>41</xdr:col>
      <xdr:colOff>101600</xdr:colOff>
      <xdr:row>37</xdr:row>
      <xdr:rowOff>162306</xdr:rowOff>
    </xdr:to>
    <xdr:sp macro="" textlink="">
      <xdr:nvSpPr>
        <xdr:cNvPr id="312" name="楕円 311"/>
        <xdr:cNvSpPr/>
      </xdr:nvSpPr>
      <xdr:spPr>
        <a:xfrm>
          <a:off x="7810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153433</xdr:rowOff>
    </xdr:from>
    <xdr:ext cx="378565" cy="259045"/>
    <xdr:sp macro="" textlink="">
      <xdr:nvSpPr>
        <xdr:cNvPr id="313" name="テキスト ボックス 312"/>
        <xdr:cNvSpPr txBox="1"/>
      </xdr:nvSpPr>
      <xdr:spPr>
        <a:xfrm>
          <a:off x="7672017" y="649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81661</xdr:rowOff>
    </xdr:from>
    <xdr:to>
      <xdr:col>36</xdr:col>
      <xdr:colOff>165100</xdr:colOff>
      <xdr:row>38</xdr:row>
      <xdr:rowOff>11811</xdr:rowOff>
    </xdr:to>
    <xdr:sp macro="" textlink="">
      <xdr:nvSpPr>
        <xdr:cNvPr id="314" name="楕円 313"/>
        <xdr:cNvSpPr/>
      </xdr:nvSpPr>
      <xdr:spPr>
        <a:xfrm>
          <a:off x="6921500" y="64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2938</xdr:rowOff>
    </xdr:from>
    <xdr:ext cx="378565" cy="259045"/>
    <xdr:sp macro="" textlink="">
      <xdr:nvSpPr>
        <xdr:cNvPr id="315" name="テキスト ボックス 314"/>
        <xdr:cNvSpPr txBox="1"/>
      </xdr:nvSpPr>
      <xdr:spPr>
        <a:xfrm>
          <a:off x="6783017" y="6518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144135</xdr:rowOff>
    </xdr:from>
    <xdr:to>
      <xdr:col>55</xdr:col>
      <xdr:colOff>0</xdr:colOff>
      <xdr:row>58</xdr:row>
      <xdr:rowOff>2586</xdr:rowOff>
    </xdr:to>
    <xdr:cxnSp macro="">
      <xdr:nvCxnSpPr>
        <xdr:cNvPr id="342" name="直線コネクタ 341"/>
        <xdr:cNvCxnSpPr/>
      </xdr:nvCxnSpPr>
      <xdr:spPr>
        <a:xfrm>
          <a:off x="9639300" y="9916785"/>
          <a:ext cx="8382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131425</xdr:rowOff>
    </xdr:from>
    <xdr:to>
      <xdr:col>50</xdr:col>
      <xdr:colOff>114300</xdr:colOff>
      <xdr:row>57</xdr:row>
      <xdr:rowOff>144135</xdr:rowOff>
    </xdr:to>
    <xdr:cxnSp macro="">
      <xdr:nvCxnSpPr>
        <xdr:cNvPr id="345" name="直線コネクタ 344"/>
        <xdr:cNvCxnSpPr/>
      </xdr:nvCxnSpPr>
      <xdr:spPr>
        <a:xfrm>
          <a:off x="8750300" y="9904075"/>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80950</xdr:rowOff>
    </xdr:from>
    <xdr:to>
      <xdr:col>45</xdr:col>
      <xdr:colOff>177800</xdr:colOff>
      <xdr:row>57</xdr:row>
      <xdr:rowOff>131425</xdr:rowOff>
    </xdr:to>
    <xdr:cxnSp macro="">
      <xdr:nvCxnSpPr>
        <xdr:cNvPr id="348" name="直線コネクタ 347"/>
        <xdr:cNvCxnSpPr/>
      </xdr:nvCxnSpPr>
      <xdr:spPr>
        <a:xfrm>
          <a:off x="7861300" y="9853600"/>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48351</xdr:rowOff>
    </xdr:from>
    <xdr:to>
      <xdr:col>41</xdr:col>
      <xdr:colOff>50800</xdr:colOff>
      <xdr:row>57</xdr:row>
      <xdr:rowOff>80950</xdr:rowOff>
    </xdr:to>
    <xdr:cxnSp macro="">
      <xdr:nvCxnSpPr>
        <xdr:cNvPr id="351" name="直線コネクタ 350"/>
        <xdr:cNvCxnSpPr/>
      </xdr:nvCxnSpPr>
      <xdr:spPr>
        <a:xfrm>
          <a:off x="6972300" y="9821001"/>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73401</xdr:rowOff>
    </xdr:from>
    <xdr:to>
      <xdr:col>41</xdr:col>
      <xdr:colOff>101600</xdr:colOff>
      <xdr:row>57</xdr:row>
      <xdr:rowOff>3551</xdr:rowOff>
    </xdr:to>
    <xdr:sp macro="" textlink="">
      <xdr:nvSpPr>
        <xdr:cNvPr id="352" name="フローチャート: 判断 351"/>
        <xdr:cNvSpPr/>
      </xdr:nvSpPr>
      <xdr:spPr>
        <a:xfrm>
          <a:off x="7810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20078</xdr:rowOff>
    </xdr:from>
    <xdr:ext cx="469744" cy="259045"/>
    <xdr:sp macro="" textlink="">
      <xdr:nvSpPr>
        <xdr:cNvPr id="353" name="テキスト ボックス 352"/>
        <xdr:cNvSpPr txBox="1"/>
      </xdr:nvSpPr>
      <xdr:spPr>
        <a:xfrm>
          <a:off x="7626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136723</xdr:rowOff>
    </xdr:from>
    <xdr:to>
      <xdr:col>36</xdr:col>
      <xdr:colOff>165100</xdr:colOff>
      <xdr:row>56</xdr:row>
      <xdr:rowOff>66873</xdr:rowOff>
    </xdr:to>
    <xdr:sp macro="" textlink="">
      <xdr:nvSpPr>
        <xdr:cNvPr id="354" name="フローチャート: 判断 353"/>
        <xdr:cNvSpPr/>
      </xdr:nvSpPr>
      <xdr:spPr>
        <a:xfrm>
          <a:off x="6921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83400</xdr:rowOff>
    </xdr:from>
    <xdr:ext cx="534377" cy="259045"/>
    <xdr:sp macro="" textlink="">
      <xdr:nvSpPr>
        <xdr:cNvPr id="355" name="テキスト ボックス 354"/>
        <xdr:cNvSpPr txBox="1"/>
      </xdr:nvSpPr>
      <xdr:spPr>
        <a:xfrm>
          <a:off x="6705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123236</xdr:rowOff>
    </xdr:from>
    <xdr:to>
      <xdr:col>55</xdr:col>
      <xdr:colOff>50800</xdr:colOff>
      <xdr:row>58</xdr:row>
      <xdr:rowOff>53386</xdr:rowOff>
    </xdr:to>
    <xdr:sp macro="" textlink="">
      <xdr:nvSpPr>
        <xdr:cNvPr id="361" name="楕円 360"/>
        <xdr:cNvSpPr/>
      </xdr:nvSpPr>
      <xdr:spPr>
        <a:xfrm>
          <a:off x="10426700" y="98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101663</xdr:rowOff>
    </xdr:from>
    <xdr:ext cx="469744" cy="259045"/>
    <xdr:sp macro="" textlink="">
      <xdr:nvSpPr>
        <xdr:cNvPr id="362" name="農林水産業費該当値テキスト"/>
        <xdr:cNvSpPr txBox="1"/>
      </xdr:nvSpPr>
      <xdr:spPr>
        <a:xfrm>
          <a:off x="10528300" y="987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93335</xdr:rowOff>
    </xdr:from>
    <xdr:to>
      <xdr:col>50</xdr:col>
      <xdr:colOff>165100</xdr:colOff>
      <xdr:row>58</xdr:row>
      <xdr:rowOff>23485</xdr:rowOff>
    </xdr:to>
    <xdr:sp macro="" textlink="">
      <xdr:nvSpPr>
        <xdr:cNvPr id="363" name="楕円 362"/>
        <xdr:cNvSpPr/>
      </xdr:nvSpPr>
      <xdr:spPr>
        <a:xfrm>
          <a:off x="9588500" y="98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14612</xdr:rowOff>
    </xdr:from>
    <xdr:ext cx="469744" cy="259045"/>
    <xdr:sp macro="" textlink="">
      <xdr:nvSpPr>
        <xdr:cNvPr id="364" name="テキスト ボックス 363"/>
        <xdr:cNvSpPr txBox="1"/>
      </xdr:nvSpPr>
      <xdr:spPr>
        <a:xfrm>
          <a:off x="9404428" y="995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80625</xdr:rowOff>
    </xdr:from>
    <xdr:to>
      <xdr:col>46</xdr:col>
      <xdr:colOff>38100</xdr:colOff>
      <xdr:row>58</xdr:row>
      <xdr:rowOff>10775</xdr:rowOff>
    </xdr:to>
    <xdr:sp macro="" textlink="">
      <xdr:nvSpPr>
        <xdr:cNvPr id="365" name="楕円 364"/>
        <xdr:cNvSpPr/>
      </xdr:nvSpPr>
      <xdr:spPr>
        <a:xfrm>
          <a:off x="8699500" y="98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1902</xdr:rowOff>
    </xdr:from>
    <xdr:ext cx="469744" cy="259045"/>
    <xdr:sp macro="" textlink="">
      <xdr:nvSpPr>
        <xdr:cNvPr id="366" name="テキスト ボックス 365"/>
        <xdr:cNvSpPr txBox="1"/>
      </xdr:nvSpPr>
      <xdr:spPr>
        <a:xfrm>
          <a:off x="8515428" y="994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30150</xdr:rowOff>
    </xdr:from>
    <xdr:to>
      <xdr:col>41</xdr:col>
      <xdr:colOff>101600</xdr:colOff>
      <xdr:row>57</xdr:row>
      <xdr:rowOff>131750</xdr:rowOff>
    </xdr:to>
    <xdr:sp macro="" textlink="">
      <xdr:nvSpPr>
        <xdr:cNvPr id="367" name="楕円 366"/>
        <xdr:cNvSpPr/>
      </xdr:nvSpPr>
      <xdr:spPr>
        <a:xfrm>
          <a:off x="7810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122877</xdr:rowOff>
    </xdr:from>
    <xdr:ext cx="469744" cy="259045"/>
    <xdr:sp macro="" textlink="">
      <xdr:nvSpPr>
        <xdr:cNvPr id="368" name="テキスト ボックス 367"/>
        <xdr:cNvSpPr txBox="1"/>
      </xdr:nvSpPr>
      <xdr:spPr>
        <a:xfrm>
          <a:off x="7626428" y="98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169001</xdr:rowOff>
    </xdr:from>
    <xdr:to>
      <xdr:col>36</xdr:col>
      <xdr:colOff>165100</xdr:colOff>
      <xdr:row>57</xdr:row>
      <xdr:rowOff>99151</xdr:rowOff>
    </xdr:to>
    <xdr:sp macro="" textlink="">
      <xdr:nvSpPr>
        <xdr:cNvPr id="369" name="楕円 368"/>
        <xdr:cNvSpPr/>
      </xdr:nvSpPr>
      <xdr:spPr>
        <a:xfrm>
          <a:off x="6921500" y="97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90278</xdr:rowOff>
    </xdr:from>
    <xdr:ext cx="469744" cy="259045"/>
    <xdr:sp macro="" textlink="">
      <xdr:nvSpPr>
        <xdr:cNvPr id="370" name="テキスト ボックス 369"/>
        <xdr:cNvSpPr txBox="1"/>
      </xdr:nvSpPr>
      <xdr:spPr>
        <a:xfrm>
          <a:off x="6737428" y="98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160979</xdr:rowOff>
    </xdr:from>
    <xdr:to>
      <xdr:col>55</xdr:col>
      <xdr:colOff>0</xdr:colOff>
      <xdr:row>79</xdr:row>
      <xdr:rowOff>16560</xdr:rowOff>
    </xdr:to>
    <xdr:cxnSp macro="">
      <xdr:nvCxnSpPr>
        <xdr:cNvPr id="399" name="直線コネクタ 398"/>
        <xdr:cNvCxnSpPr/>
      </xdr:nvCxnSpPr>
      <xdr:spPr>
        <a:xfrm>
          <a:off x="9639300" y="13534079"/>
          <a:ext cx="838200" cy="2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157550</xdr:rowOff>
    </xdr:from>
    <xdr:to>
      <xdr:col>50</xdr:col>
      <xdr:colOff>114300</xdr:colOff>
      <xdr:row>78</xdr:row>
      <xdr:rowOff>160979</xdr:rowOff>
    </xdr:to>
    <xdr:cxnSp macro="">
      <xdr:nvCxnSpPr>
        <xdr:cNvPr id="402" name="直線コネクタ 401"/>
        <xdr:cNvCxnSpPr/>
      </xdr:nvCxnSpPr>
      <xdr:spPr>
        <a:xfrm>
          <a:off x="8750300" y="1353065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136328</xdr:rowOff>
    </xdr:from>
    <xdr:to>
      <xdr:col>45</xdr:col>
      <xdr:colOff>177800</xdr:colOff>
      <xdr:row>78</xdr:row>
      <xdr:rowOff>157550</xdr:rowOff>
    </xdr:to>
    <xdr:cxnSp macro="">
      <xdr:nvCxnSpPr>
        <xdr:cNvPr id="405" name="直線コネクタ 404"/>
        <xdr:cNvCxnSpPr/>
      </xdr:nvCxnSpPr>
      <xdr:spPr>
        <a:xfrm>
          <a:off x="7861300" y="1350942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136328</xdr:rowOff>
    </xdr:from>
    <xdr:to>
      <xdr:col>41</xdr:col>
      <xdr:colOff>50800</xdr:colOff>
      <xdr:row>79</xdr:row>
      <xdr:rowOff>8159</xdr:rowOff>
    </xdr:to>
    <xdr:cxnSp macro="">
      <xdr:nvCxnSpPr>
        <xdr:cNvPr id="408" name="直線コネクタ 407"/>
        <xdr:cNvCxnSpPr/>
      </xdr:nvCxnSpPr>
      <xdr:spPr>
        <a:xfrm flipV="1">
          <a:off x="6972300" y="13509428"/>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60764</xdr:rowOff>
    </xdr:from>
    <xdr:to>
      <xdr:col>41</xdr:col>
      <xdr:colOff>101600</xdr:colOff>
      <xdr:row>77</xdr:row>
      <xdr:rowOff>162364</xdr:rowOff>
    </xdr:to>
    <xdr:sp macro="" textlink="">
      <xdr:nvSpPr>
        <xdr:cNvPr id="409" name="フローチャート: 判断 408"/>
        <xdr:cNvSpPr/>
      </xdr:nvSpPr>
      <xdr:spPr>
        <a:xfrm>
          <a:off x="7810500" y="13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7441</xdr:rowOff>
    </xdr:from>
    <xdr:ext cx="534377" cy="259045"/>
    <xdr:sp macro="" textlink="">
      <xdr:nvSpPr>
        <xdr:cNvPr id="410" name="テキスト ボックス 409"/>
        <xdr:cNvSpPr txBox="1"/>
      </xdr:nvSpPr>
      <xdr:spPr>
        <a:xfrm>
          <a:off x="7594111" y="130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131420</xdr:rowOff>
    </xdr:from>
    <xdr:to>
      <xdr:col>36</xdr:col>
      <xdr:colOff>165100</xdr:colOff>
      <xdr:row>78</xdr:row>
      <xdr:rowOff>61570</xdr:rowOff>
    </xdr:to>
    <xdr:sp macro="" textlink="">
      <xdr:nvSpPr>
        <xdr:cNvPr id="411" name="フローチャート: 判断 410"/>
        <xdr:cNvSpPr/>
      </xdr:nvSpPr>
      <xdr:spPr>
        <a:xfrm>
          <a:off x="6921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78097</xdr:rowOff>
    </xdr:from>
    <xdr:ext cx="534377" cy="259045"/>
    <xdr:sp macro="" textlink="">
      <xdr:nvSpPr>
        <xdr:cNvPr id="412" name="テキスト ボックス 411"/>
        <xdr:cNvSpPr txBox="1"/>
      </xdr:nvSpPr>
      <xdr:spPr>
        <a:xfrm>
          <a:off x="6705111" y="131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137210</xdr:rowOff>
    </xdr:from>
    <xdr:to>
      <xdr:col>55</xdr:col>
      <xdr:colOff>50800</xdr:colOff>
      <xdr:row>79</xdr:row>
      <xdr:rowOff>67360</xdr:rowOff>
    </xdr:to>
    <xdr:sp macro="" textlink="">
      <xdr:nvSpPr>
        <xdr:cNvPr id="418" name="楕円 417"/>
        <xdr:cNvSpPr/>
      </xdr:nvSpPr>
      <xdr:spPr>
        <a:xfrm>
          <a:off x="104267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52137</xdr:rowOff>
    </xdr:from>
    <xdr:ext cx="469744" cy="259045"/>
    <xdr:sp macro="" textlink="">
      <xdr:nvSpPr>
        <xdr:cNvPr id="419" name="商工費該当値テキスト"/>
        <xdr:cNvSpPr txBox="1"/>
      </xdr:nvSpPr>
      <xdr:spPr>
        <a:xfrm>
          <a:off x="10528300" y="134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110179</xdr:rowOff>
    </xdr:from>
    <xdr:to>
      <xdr:col>50</xdr:col>
      <xdr:colOff>165100</xdr:colOff>
      <xdr:row>79</xdr:row>
      <xdr:rowOff>40329</xdr:rowOff>
    </xdr:to>
    <xdr:sp macro="" textlink="">
      <xdr:nvSpPr>
        <xdr:cNvPr id="420" name="楕円 419"/>
        <xdr:cNvSpPr/>
      </xdr:nvSpPr>
      <xdr:spPr>
        <a:xfrm>
          <a:off x="9588500" y="134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31456</xdr:rowOff>
    </xdr:from>
    <xdr:ext cx="469744" cy="259045"/>
    <xdr:sp macro="" textlink="">
      <xdr:nvSpPr>
        <xdr:cNvPr id="421" name="テキスト ボックス 420"/>
        <xdr:cNvSpPr txBox="1"/>
      </xdr:nvSpPr>
      <xdr:spPr>
        <a:xfrm>
          <a:off x="9404428" y="1357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106750</xdr:rowOff>
    </xdr:from>
    <xdr:to>
      <xdr:col>46</xdr:col>
      <xdr:colOff>38100</xdr:colOff>
      <xdr:row>79</xdr:row>
      <xdr:rowOff>36900</xdr:rowOff>
    </xdr:to>
    <xdr:sp macro="" textlink="">
      <xdr:nvSpPr>
        <xdr:cNvPr id="422" name="楕円 421"/>
        <xdr:cNvSpPr/>
      </xdr:nvSpPr>
      <xdr:spPr>
        <a:xfrm>
          <a:off x="8699500" y="134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28027</xdr:rowOff>
    </xdr:from>
    <xdr:ext cx="469744" cy="259045"/>
    <xdr:sp macro="" textlink="">
      <xdr:nvSpPr>
        <xdr:cNvPr id="423" name="テキスト ボックス 422"/>
        <xdr:cNvSpPr txBox="1"/>
      </xdr:nvSpPr>
      <xdr:spPr>
        <a:xfrm>
          <a:off x="8515428" y="135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85528</xdr:rowOff>
    </xdr:from>
    <xdr:to>
      <xdr:col>41</xdr:col>
      <xdr:colOff>101600</xdr:colOff>
      <xdr:row>79</xdr:row>
      <xdr:rowOff>15678</xdr:rowOff>
    </xdr:to>
    <xdr:sp macro="" textlink="">
      <xdr:nvSpPr>
        <xdr:cNvPr id="424" name="楕円 423"/>
        <xdr:cNvSpPr/>
      </xdr:nvSpPr>
      <xdr:spPr>
        <a:xfrm>
          <a:off x="7810500" y="134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6805</xdr:rowOff>
    </xdr:from>
    <xdr:ext cx="469744" cy="259045"/>
    <xdr:sp macro="" textlink="">
      <xdr:nvSpPr>
        <xdr:cNvPr id="425" name="テキスト ボックス 424"/>
        <xdr:cNvSpPr txBox="1"/>
      </xdr:nvSpPr>
      <xdr:spPr>
        <a:xfrm>
          <a:off x="7626428" y="1355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128809</xdr:rowOff>
    </xdr:from>
    <xdr:to>
      <xdr:col>36</xdr:col>
      <xdr:colOff>165100</xdr:colOff>
      <xdr:row>79</xdr:row>
      <xdr:rowOff>58959</xdr:rowOff>
    </xdr:to>
    <xdr:sp macro="" textlink="">
      <xdr:nvSpPr>
        <xdr:cNvPr id="426" name="楕円 425"/>
        <xdr:cNvSpPr/>
      </xdr:nvSpPr>
      <xdr:spPr>
        <a:xfrm>
          <a:off x="6921500" y="135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50086</xdr:rowOff>
    </xdr:from>
    <xdr:ext cx="469744" cy="259045"/>
    <xdr:sp macro="" textlink="">
      <xdr:nvSpPr>
        <xdr:cNvPr id="427" name="テキスト ボックス 426"/>
        <xdr:cNvSpPr txBox="1"/>
      </xdr:nvSpPr>
      <xdr:spPr>
        <a:xfrm>
          <a:off x="6737428" y="1359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9437</xdr:rowOff>
    </xdr:from>
    <xdr:to>
      <xdr:col>55</xdr:col>
      <xdr:colOff>0</xdr:colOff>
      <xdr:row>96</xdr:row>
      <xdr:rowOff>43955</xdr:rowOff>
    </xdr:to>
    <xdr:cxnSp macro="">
      <xdr:nvCxnSpPr>
        <xdr:cNvPr id="456" name="直線コネクタ 455"/>
        <xdr:cNvCxnSpPr/>
      </xdr:nvCxnSpPr>
      <xdr:spPr>
        <a:xfrm flipV="1">
          <a:off x="9639300" y="16125737"/>
          <a:ext cx="838200" cy="3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57" name="土木費平均値テキスト"/>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27394</xdr:rowOff>
    </xdr:from>
    <xdr:to>
      <xdr:col>50</xdr:col>
      <xdr:colOff>114300</xdr:colOff>
      <xdr:row>96</xdr:row>
      <xdr:rowOff>43955</xdr:rowOff>
    </xdr:to>
    <xdr:cxnSp macro="">
      <xdr:nvCxnSpPr>
        <xdr:cNvPr id="459" name="直線コネクタ 458"/>
        <xdr:cNvCxnSpPr/>
      </xdr:nvCxnSpPr>
      <xdr:spPr>
        <a:xfrm>
          <a:off x="8750300" y="16315144"/>
          <a:ext cx="889000" cy="1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1" name="テキスト ボックス 460"/>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27394</xdr:rowOff>
    </xdr:from>
    <xdr:to>
      <xdr:col>45</xdr:col>
      <xdr:colOff>177800</xdr:colOff>
      <xdr:row>96</xdr:row>
      <xdr:rowOff>77736</xdr:rowOff>
    </xdr:to>
    <xdr:cxnSp macro="">
      <xdr:nvCxnSpPr>
        <xdr:cNvPr id="462" name="直線コネクタ 461"/>
        <xdr:cNvCxnSpPr/>
      </xdr:nvCxnSpPr>
      <xdr:spPr>
        <a:xfrm flipV="1">
          <a:off x="7861300" y="16315144"/>
          <a:ext cx="889000" cy="2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4" name="テキスト ボックス 463"/>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170574</xdr:rowOff>
    </xdr:from>
    <xdr:to>
      <xdr:col>41</xdr:col>
      <xdr:colOff>50800</xdr:colOff>
      <xdr:row>96</xdr:row>
      <xdr:rowOff>77736</xdr:rowOff>
    </xdr:to>
    <xdr:cxnSp macro="">
      <xdr:nvCxnSpPr>
        <xdr:cNvPr id="465" name="直線コネクタ 464"/>
        <xdr:cNvCxnSpPr/>
      </xdr:nvCxnSpPr>
      <xdr:spPr>
        <a:xfrm>
          <a:off x="6972300" y="16286874"/>
          <a:ext cx="889000" cy="25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134035</xdr:rowOff>
    </xdr:from>
    <xdr:to>
      <xdr:col>41</xdr:col>
      <xdr:colOff>101600</xdr:colOff>
      <xdr:row>96</xdr:row>
      <xdr:rowOff>64185</xdr:rowOff>
    </xdr:to>
    <xdr:sp macro="" textlink="">
      <xdr:nvSpPr>
        <xdr:cNvPr id="466" name="フローチャート: 判断 465"/>
        <xdr:cNvSpPr/>
      </xdr:nvSpPr>
      <xdr:spPr>
        <a:xfrm>
          <a:off x="7810500" y="164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80712</xdr:rowOff>
    </xdr:from>
    <xdr:ext cx="534377" cy="259045"/>
    <xdr:sp macro="" textlink="">
      <xdr:nvSpPr>
        <xdr:cNvPr id="467" name="テキスト ボックス 466"/>
        <xdr:cNvSpPr txBox="1"/>
      </xdr:nvSpPr>
      <xdr:spPr>
        <a:xfrm>
          <a:off x="7594111" y="161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92481</xdr:rowOff>
    </xdr:from>
    <xdr:to>
      <xdr:col>36</xdr:col>
      <xdr:colOff>165100</xdr:colOff>
      <xdr:row>95</xdr:row>
      <xdr:rowOff>22631</xdr:rowOff>
    </xdr:to>
    <xdr:sp macro="" textlink="">
      <xdr:nvSpPr>
        <xdr:cNvPr id="468" name="フローチャート: 判断 467"/>
        <xdr:cNvSpPr/>
      </xdr:nvSpPr>
      <xdr:spPr>
        <a:xfrm>
          <a:off x="6921500" y="162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39158</xdr:rowOff>
    </xdr:from>
    <xdr:ext cx="534377" cy="259045"/>
    <xdr:sp macro="" textlink="">
      <xdr:nvSpPr>
        <xdr:cNvPr id="469" name="テキスト ボックス 468"/>
        <xdr:cNvSpPr txBox="1"/>
      </xdr:nvSpPr>
      <xdr:spPr>
        <a:xfrm>
          <a:off x="6705111" y="159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130087</xdr:rowOff>
    </xdr:from>
    <xdr:to>
      <xdr:col>55</xdr:col>
      <xdr:colOff>50800</xdr:colOff>
      <xdr:row>94</xdr:row>
      <xdr:rowOff>60237</xdr:rowOff>
    </xdr:to>
    <xdr:sp macro="" textlink="">
      <xdr:nvSpPr>
        <xdr:cNvPr id="475" name="楕円 474"/>
        <xdr:cNvSpPr/>
      </xdr:nvSpPr>
      <xdr:spPr>
        <a:xfrm>
          <a:off x="10426700" y="160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152964</xdr:rowOff>
    </xdr:from>
    <xdr:ext cx="534377" cy="259045"/>
    <xdr:sp macro="" textlink="">
      <xdr:nvSpPr>
        <xdr:cNvPr id="476" name="土木費該当値テキスト"/>
        <xdr:cNvSpPr txBox="1"/>
      </xdr:nvSpPr>
      <xdr:spPr>
        <a:xfrm>
          <a:off x="10528300" y="159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164605</xdr:rowOff>
    </xdr:from>
    <xdr:to>
      <xdr:col>50</xdr:col>
      <xdr:colOff>165100</xdr:colOff>
      <xdr:row>96</xdr:row>
      <xdr:rowOff>94755</xdr:rowOff>
    </xdr:to>
    <xdr:sp macro="" textlink="">
      <xdr:nvSpPr>
        <xdr:cNvPr id="477" name="楕円 476"/>
        <xdr:cNvSpPr/>
      </xdr:nvSpPr>
      <xdr:spPr>
        <a:xfrm>
          <a:off x="9588500" y="164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111282</xdr:rowOff>
    </xdr:from>
    <xdr:ext cx="534377" cy="259045"/>
    <xdr:sp macro="" textlink="">
      <xdr:nvSpPr>
        <xdr:cNvPr id="478" name="テキスト ボックス 477"/>
        <xdr:cNvSpPr txBox="1"/>
      </xdr:nvSpPr>
      <xdr:spPr>
        <a:xfrm>
          <a:off x="9372111" y="162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148044</xdr:rowOff>
    </xdr:from>
    <xdr:to>
      <xdr:col>46</xdr:col>
      <xdr:colOff>38100</xdr:colOff>
      <xdr:row>95</xdr:row>
      <xdr:rowOff>78194</xdr:rowOff>
    </xdr:to>
    <xdr:sp macro="" textlink="">
      <xdr:nvSpPr>
        <xdr:cNvPr id="479" name="楕円 478"/>
        <xdr:cNvSpPr/>
      </xdr:nvSpPr>
      <xdr:spPr>
        <a:xfrm>
          <a:off x="8699500" y="162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94721</xdr:rowOff>
    </xdr:from>
    <xdr:ext cx="534377" cy="259045"/>
    <xdr:sp macro="" textlink="">
      <xdr:nvSpPr>
        <xdr:cNvPr id="480" name="テキスト ボックス 479"/>
        <xdr:cNvSpPr txBox="1"/>
      </xdr:nvSpPr>
      <xdr:spPr>
        <a:xfrm>
          <a:off x="8483111" y="160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26936</xdr:rowOff>
    </xdr:from>
    <xdr:to>
      <xdr:col>41</xdr:col>
      <xdr:colOff>101600</xdr:colOff>
      <xdr:row>96</xdr:row>
      <xdr:rowOff>128536</xdr:rowOff>
    </xdr:to>
    <xdr:sp macro="" textlink="">
      <xdr:nvSpPr>
        <xdr:cNvPr id="481" name="楕円 480"/>
        <xdr:cNvSpPr/>
      </xdr:nvSpPr>
      <xdr:spPr>
        <a:xfrm>
          <a:off x="7810500" y="164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119663</xdr:rowOff>
    </xdr:from>
    <xdr:ext cx="534377" cy="259045"/>
    <xdr:sp macro="" textlink="">
      <xdr:nvSpPr>
        <xdr:cNvPr id="482" name="テキスト ボックス 481"/>
        <xdr:cNvSpPr txBox="1"/>
      </xdr:nvSpPr>
      <xdr:spPr>
        <a:xfrm>
          <a:off x="7594111" y="165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119774</xdr:rowOff>
    </xdr:from>
    <xdr:to>
      <xdr:col>36</xdr:col>
      <xdr:colOff>165100</xdr:colOff>
      <xdr:row>95</xdr:row>
      <xdr:rowOff>49924</xdr:rowOff>
    </xdr:to>
    <xdr:sp macro="" textlink="">
      <xdr:nvSpPr>
        <xdr:cNvPr id="483" name="楕円 482"/>
        <xdr:cNvSpPr/>
      </xdr:nvSpPr>
      <xdr:spPr>
        <a:xfrm>
          <a:off x="6921500" y="162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41051</xdr:rowOff>
    </xdr:from>
    <xdr:ext cx="534377" cy="259045"/>
    <xdr:sp macro="" textlink="">
      <xdr:nvSpPr>
        <xdr:cNvPr id="484" name="テキスト ボックス 483"/>
        <xdr:cNvSpPr txBox="1"/>
      </xdr:nvSpPr>
      <xdr:spPr>
        <a:xfrm>
          <a:off x="6705111" y="163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160528</xdr:rowOff>
    </xdr:from>
    <xdr:to>
      <xdr:col>85</xdr:col>
      <xdr:colOff>127000</xdr:colOff>
      <xdr:row>38</xdr:row>
      <xdr:rowOff>1016</xdr:rowOff>
    </xdr:to>
    <xdr:cxnSp macro="">
      <xdr:nvCxnSpPr>
        <xdr:cNvPr id="514" name="直線コネクタ 513"/>
        <xdr:cNvCxnSpPr/>
      </xdr:nvCxnSpPr>
      <xdr:spPr>
        <a:xfrm flipV="1">
          <a:off x="15481300" y="650417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xdr:rowOff>
    </xdr:from>
    <xdr:to>
      <xdr:col>81</xdr:col>
      <xdr:colOff>50800</xdr:colOff>
      <xdr:row>38</xdr:row>
      <xdr:rowOff>38227</xdr:rowOff>
    </xdr:to>
    <xdr:cxnSp macro="">
      <xdr:nvCxnSpPr>
        <xdr:cNvPr id="517" name="直線コネクタ 516"/>
        <xdr:cNvCxnSpPr/>
      </xdr:nvCxnSpPr>
      <xdr:spPr>
        <a:xfrm flipV="1">
          <a:off x="14592300" y="6516116"/>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33401</xdr:rowOff>
    </xdr:from>
    <xdr:to>
      <xdr:col>76</xdr:col>
      <xdr:colOff>114300</xdr:colOff>
      <xdr:row>38</xdr:row>
      <xdr:rowOff>38227</xdr:rowOff>
    </xdr:to>
    <xdr:cxnSp macro="">
      <xdr:nvCxnSpPr>
        <xdr:cNvPr id="520" name="直線コネクタ 519"/>
        <xdr:cNvCxnSpPr/>
      </xdr:nvCxnSpPr>
      <xdr:spPr>
        <a:xfrm>
          <a:off x="13703300" y="654850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160655</xdr:rowOff>
    </xdr:from>
    <xdr:to>
      <xdr:col>71</xdr:col>
      <xdr:colOff>177800</xdr:colOff>
      <xdr:row>38</xdr:row>
      <xdr:rowOff>33401</xdr:rowOff>
    </xdr:to>
    <xdr:cxnSp macro="">
      <xdr:nvCxnSpPr>
        <xdr:cNvPr id="523" name="直線コネクタ 522"/>
        <xdr:cNvCxnSpPr/>
      </xdr:nvCxnSpPr>
      <xdr:spPr>
        <a:xfrm>
          <a:off x="12814300" y="6504305"/>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165100</xdr:rowOff>
    </xdr:from>
    <xdr:to>
      <xdr:col>72</xdr:col>
      <xdr:colOff>38100</xdr:colOff>
      <xdr:row>34</xdr:row>
      <xdr:rowOff>95250</xdr:rowOff>
    </xdr:to>
    <xdr:sp macro="" textlink="">
      <xdr:nvSpPr>
        <xdr:cNvPr id="524" name="フローチャート: 判断 523"/>
        <xdr:cNvSpPr/>
      </xdr:nvSpPr>
      <xdr:spPr>
        <a:xfrm>
          <a:off x="13652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111777</xdr:rowOff>
    </xdr:from>
    <xdr:ext cx="534377" cy="259045"/>
    <xdr:sp macro="" textlink="">
      <xdr:nvSpPr>
        <xdr:cNvPr id="525" name="テキスト ボックス 524"/>
        <xdr:cNvSpPr txBox="1"/>
      </xdr:nvSpPr>
      <xdr:spPr>
        <a:xfrm>
          <a:off x="13436111" y="55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41148</xdr:rowOff>
    </xdr:from>
    <xdr:to>
      <xdr:col>67</xdr:col>
      <xdr:colOff>101600</xdr:colOff>
      <xdr:row>34</xdr:row>
      <xdr:rowOff>142748</xdr:rowOff>
    </xdr:to>
    <xdr:sp macro="" textlink="">
      <xdr:nvSpPr>
        <xdr:cNvPr id="526" name="フローチャート: 判断 525"/>
        <xdr:cNvSpPr/>
      </xdr:nvSpPr>
      <xdr:spPr>
        <a:xfrm>
          <a:off x="12763500" y="58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159275</xdr:rowOff>
    </xdr:from>
    <xdr:ext cx="534377" cy="259045"/>
    <xdr:sp macro="" textlink="">
      <xdr:nvSpPr>
        <xdr:cNvPr id="527" name="テキスト ボックス 526"/>
        <xdr:cNvSpPr txBox="1"/>
      </xdr:nvSpPr>
      <xdr:spPr>
        <a:xfrm>
          <a:off x="12547111" y="56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109728</xdr:rowOff>
    </xdr:from>
    <xdr:to>
      <xdr:col>85</xdr:col>
      <xdr:colOff>177800</xdr:colOff>
      <xdr:row>38</xdr:row>
      <xdr:rowOff>39878</xdr:rowOff>
    </xdr:to>
    <xdr:sp macro="" textlink="">
      <xdr:nvSpPr>
        <xdr:cNvPr id="533" name="楕円 532"/>
        <xdr:cNvSpPr/>
      </xdr:nvSpPr>
      <xdr:spPr>
        <a:xfrm>
          <a:off x="16268700" y="64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88155</xdr:rowOff>
    </xdr:from>
    <xdr:ext cx="534377" cy="259045"/>
    <xdr:sp macro="" textlink="">
      <xdr:nvSpPr>
        <xdr:cNvPr id="534" name="消防費該当値テキスト"/>
        <xdr:cNvSpPr txBox="1"/>
      </xdr:nvSpPr>
      <xdr:spPr>
        <a:xfrm>
          <a:off x="16370300" y="64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121666</xdr:rowOff>
    </xdr:from>
    <xdr:to>
      <xdr:col>81</xdr:col>
      <xdr:colOff>101600</xdr:colOff>
      <xdr:row>38</xdr:row>
      <xdr:rowOff>51815</xdr:rowOff>
    </xdr:to>
    <xdr:sp macro="" textlink="">
      <xdr:nvSpPr>
        <xdr:cNvPr id="535" name="楕円 534"/>
        <xdr:cNvSpPr/>
      </xdr:nvSpPr>
      <xdr:spPr>
        <a:xfrm>
          <a:off x="15430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42943</xdr:rowOff>
    </xdr:from>
    <xdr:ext cx="534377" cy="259045"/>
    <xdr:sp macro="" textlink="">
      <xdr:nvSpPr>
        <xdr:cNvPr id="536" name="テキスト ボックス 535"/>
        <xdr:cNvSpPr txBox="1"/>
      </xdr:nvSpPr>
      <xdr:spPr>
        <a:xfrm>
          <a:off x="15214111" y="65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158877</xdr:rowOff>
    </xdr:from>
    <xdr:to>
      <xdr:col>76</xdr:col>
      <xdr:colOff>165100</xdr:colOff>
      <xdr:row>38</xdr:row>
      <xdr:rowOff>89027</xdr:rowOff>
    </xdr:to>
    <xdr:sp macro="" textlink="">
      <xdr:nvSpPr>
        <xdr:cNvPr id="537" name="楕円 536"/>
        <xdr:cNvSpPr/>
      </xdr:nvSpPr>
      <xdr:spPr>
        <a:xfrm>
          <a:off x="14541500" y="65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80154</xdr:rowOff>
    </xdr:from>
    <xdr:ext cx="534377" cy="259045"/>
    <xdr:sp macro="" textlink="">
      <xdr:nvSpPr>
        <xdr:cNvPr id="538" name="テキスト ボックス 537"/>
        <xdr:cNvSpPr txBox="1"/>
      </xdr:nvSpPr>
      <xdr:spPr>
        <a:xfrm>
          <a:off x="14325111" y="65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154051</xdr:rowOff>
    </xdr:from>
    <xdr:to>
      <xdr:col>72</xdr:col>
      <xdr:colOff>38100</xdr:colOff>
      <xdr:row>38</xdr:row>
      <xdr:rowOff>84201</xdr:rowOff>
    </xdr:to>
    <xdr:sp macro="" textlink="">
      <xdr:nvSpPr>
        <xdr:cNvPr id="539" name="楕円 538"/>
        <xdr:cNvSpPr/>
      </xdr:nvSpPr>
      <xdr:spPr>
        <a:xfrm>
          <a:off x="13652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75328</xdr:rowOff>
    </xdr:from>
    <xdr:ext cx="534377" cy="259045"/>
    <xdr:sp macro="" textlink="">
      <xdr:nvSpPr>
        <xdr:cNvPr id="540" name="テキスト ボックス 539"/>
        <xdr:cNvSpPr txBox="1"/>
      </xdr:nvSpPr>
      <xdr:spPr>
        <a:xfrm>
          <a:off x="13436111" y="65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109855</xdr:rowOff>
    </xdr:from>
    <xdr:to>
      <xdr:col>67</xdr:col>
      <xdr:colOff>101600</xdr:colOff>
      <xdr:row>38</xdr:row>
      <xdr:rowOff>40005</xdr:rowOff>
    </xdr:to>
    <xdr:sp macro="" textlink="">
      <xdr:nvSpPr>
        <xdr:cNvPr id="541" name="楕円 540"/>
        <xdr:cNvSpPr/>
      </xdr:nvSpPr>
      <xdr:spPr>
        <a:xfrm>
          <a:off x="127635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31132</xdr:rowOff>
    </xdr:from>
    <xdr:ext cx="534377" cy="259045"/>
    <xdr:sp macro="" textlink="">
      <xdr:nvSpPr>
        <xdr:cNvPr id="542" name="テキスト ボックス 541"/>
        <xdr:cNvSpPr txBox="1"/>
      </xdr:nvSpPr>
      <xdr:spPr>
        <a:xfrm>
          <a:off x="12547111" y="65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8693</xdr:rowOff>
    </xdr:from>
    <xdr:to>
      <xdr:col>85</xdr:col>
      <xdr:colOff>127000</xdr:colOff>
      <xdr:row>57</xdr:row>
      <xdr:rowOff>29229</xdr:rowOff>
    </xdr:to>
    <xdr:cxnSp macro="">
      <xdr:nvCxnSpPr>
        <xdr:cNvPr id="572" name="直線コネクタ 571"/>
        <xdr:cNvCxnSpPr/>
      </xdr:nvCxnSpPr>
      <xdr:spPr>
        <a:xfrm>
          <a:off x="15481300" y="9781343"/>
          <a:ext cx="8382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119507</xdr:rowOff>
    </xdr:from>
    <xdr:to>
      <xdr:col>81</xdr:col>
      <xdr:colOff>50800</xdr:colOff>
      <xdr:row>57</xdr:row>
      <xdr:rowOff>8693</xdr:rowOff>
    </xdr:to>
    <xdr:cxnSp macro="">
      <xdr:nvCxnSpPr>
        <xdr:cNvPr id="575" name="直線コネクタ 574"/>
        <xdr:cNvCxnSpPr/>
      </xdr:nvCxnSpPr>
      <xdr:spPr>
        <a:xfrm>
          <a:off x="14592300" y="9549257"/>
          <a:ext cx="889000" cy="23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73578</xdr:rowOff>
    </xdr:from>
    <xdr:to>
      <xdr:col>76</xdr:col>
      <xdr:colOff>114300</xdr:colOff>
      <xdr:row>55</xdr:row>
      <xdr:rowOff>119507</xdr:rowOff>
    </xdr:to>
    <xdr:cxnSp macro="">
      <xdr:nvCxnSpPr>
        <xdr:cNvPr id="578" name="直線コネクタ 577"/>
        <xdr:cNvCxnSpPr/>
      </xdr:nvCxnSpPr>
      <xdr:spPr>
        <a:xfrm>
          <a:off x="13703300" y="9503328"/>
          <a:ext cx="889000" cy="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0" name="テキスト ボックス 579"/>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73578</xdr:rowOff>
    </xdr:from>
    <xdr:to>
      <xdr:col>71</xdr:col>
      <xdr:colOff>177800</xdr:colOff>
      <xdr:row>57</xdr:row>
      <xdr:rowOff>3416</xdr:rowOff>
    </xdr:to>
    <xdr:cxnSp macro="">
      <xdr:nvCxnSpPr>
        <xdr:cNvPr id="581" name="直線コネクタ 580"/>
        <xdr:cNvCxnSpPr/>
      </xdr:nvCxnSpPr>
      <xdr:spPr>
        <a:xfrm flipV="1">
          <a:off x="12814300" y="9503328"/>
          <a:ext cx="889000" cy="27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82" name="フローチャート: 判断 581"/>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83" name="テキスト ボックス 582"/>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84" name="フローチャート: 判断 583"/>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85" name="テキスト ボックス 584"/>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149879</xdr:rowOff>
    </xdr:from>
    <xdr:to>
      <xdr:col>85</xdr:col>
      <xdr:colOff>177800</xdr:colOff>
      <xdr:row>57</xdr:row>
      <xdr:rowOff>80029</xdr:rowOff>
    </xdr:to>
    <xdr:sp macro="" textlink="">
      <xdr:nvSpPr>
        <xdr:cNvPr id="591" name="楕円 590"/>
        <xdr:cNvSpPr/>
      </xdr:nvSpPr>
      <xdr:spPr>
        <a:xfrm>
          <a:off x="16268700" y="97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128306</xdr:rowOff>
    </xdr:from>
    <xdr:ext cx="534377" cy="259045"/>
    <xdr:sp macro="" textlink="">
      <xdr:nvSpPr>
        <xdr:cNvPr id="592" name="教育費該当値テキスト"/>
        <xdr:cNvSpPr txBox="1"/>
      </xdr:nvSpPr>
      <xdr:spPr>
        <a:xfrm>
          <a:off x="16370300" y="97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129343</xdr:rowOff>
    </xdr:from>
    <xdr:to>
      <xdr:col>81</xdr:col>
      <xdr:colOff>101600</xdr:colOff>
      <xdr:row>57</xdr:row>
      <xdr:rowOff>59493</xdr:rowOff>
    </xdr:to>
    <xdr:sp macro="" textlink="">
      <xdr:nvSpPr>
        <xdr:cNvPr id="593" name="楕円 592"/>
        <xdr:cNvSpPr/>
      </xdr:nvSpPr>
      <xdr:spPr>
        <a:xfrm>
          <a:off x="15430500" y="97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50620</xdr:rowOff>
    </xdr:from>
    <xdr:ext cx="534377" cy="259045"/>
    <xdr:sp macro="" textlink="">
      <xdr:nvSpPr>
        <xdr:cNvPr id="594" name="テキスト ボックス 593"/>
        <xdr:cNvSpPr txBox="1"/>
      </xdr:nvSpPr>
      <xdr:spPr>
        <a:xfrm>
          <a:off x="15214111" y="98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68707</xdr:rowOff>
    </xdr:from>
    <xdr:to>
      <xdr:col>76</xdr:col>
      <xdr:colOff>165100</xdr:colOff>
      <xdr:row>55</xdr:row>
      <xdr:rowOff>170307</xdr:rowOff>
    </xdr:to>
    <xdr:sp macro="" textlink="">
      <xdr:nvSpPr>
        <xdr:cNvPr id="595" name="楕円 594"/>
        <xdr:cNvSpPr/>
      </xdr:nvSpPr>
      <xdr:spPr>
        <a:xfrm>
          <a:off x="14541500" y="9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15384</xdr:rowOff>
    </xdr:from>
    <xdr:ext cx="534377" cy="259045"/>
    <xdr:sp macro="" textlink="">
      <xdr:nvSpPr>
        <xdr:cNvPr id="596" name="テキスト ボックス 595"/>
        <xdr:cNvSpPr txBox="1"/>
      </xdr:nvSpPr>
      <xdr:spPr>
        <a:xfrm>
          <a:off x="14325111" y="92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22778</xdr:rowOff>
    </xdr:from>
    <xdr:to>
      <xdr:col>72</xdr:col>
      <xdr:colOff>38100</xdr:colOff>
      <xdr:row>55</xdr:row>
      <xdr:rowOff>124378</xdr:rowOff>
    </xdr:to>
    <xdr:sp macro="" textlink="">
      <xdr:nvSpPr>
        <xdr:cNvPr id="597" name="楕円 596"/>
        <xdr:cNvSpPr/>
      </xdr:nvSpPr>
      <xdr:spPr>
        <a:xfrm>
          <a:off x="13652500" y="94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115505</xdr:rowOff>
    </xdr:from>
    <xdr:ext cx="534377" cy="259045"/>
    <xdr:sp macro="" textlink="">
      <xdr:nvSpPr>
        <xdr:cNvPr id="598" name="テキスト ボックス 597"/>
        <xdr:cNvSpPr txBox="1"/>
      </xdr:nvSpPr>
      <xdr:spPr>
        <a:xfrm>
          <a:off x="13436111" y="95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124066</xdr:rowOff>
    </xdr:from>
    <xdr:to>
      <xdr:col>67</xdr:col>
      <xdr:colOff>101600</xdr:colOff>
      <xdr:row>57</xdr:row>
      <xdr:rowOff>54216</xdr:rowOff>
    </xdr:to>
    <xdr:sp macro="" textlink="">
      <xdr:nvSpPr>
        <xdr:cNvPr id="599" name="楕円 598"/>
        <xdr:cNvSpPr/>
      </xdr:nvSpPr>
      <xdr:spPr>
        <a:xfrm>
          <a:off x="12763500" y="97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45343</xdr:rowOff>
    </xdr:from>
    <xdr:ext cx="534377" cy="259045"/>
    <xdr:sp macro="" textlink="">
      <xdr:nvSpPr>
        <xdr:cNvPr id="600" name="テキスト ボックス 599"/>
        <xdr:cNvSpPr txBox="1"/>
      </xdr:nvSpPr>
      <xdr:spPr>
        <a:xfrm>
          <a:off x="12547111" y="98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97681</xdr:rowOff>
    </xdr:from>
    <xdr:to>
      <xdr:col>76</xdr:col>
      <xdr:colOff>114300</xdr:colOff>
      <xdr:row>79</xdr:row>
      <xdr:rowOff>98879</xdr:rowOff>
    </xdr:to>
    <xdr:cxnSp macro="">
      <xdr:nvCxnSpPr>
        <xdr:cNvPr id="637" name="直線コネクタ 636"/>
        <xdr:cNvCxnSpPr/>
      </xdr:nvCxnSpPr>
      <xdr:spPr>
        <a:xfrm>
          <a:off x="13703300" y="13642231"/>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96048</xdr:rowOff>
    </xdr:from>
    <xdr:to>
      <xdr:col>71</xdr:col>
      <xdr:colOff>177800</xdr:colOff>
      <xdr:row>79</xdr:row>
      <xdr:rowOff>97681</xdr:rowOff>
    </xdr:to>
    <xdr:cxnSp macro="">
      <xdr:nvCxnSpPr>
        <xdr:cNvPr id="640" name="直線コネクタ 639"/>
        <xdr:cNvCxnSpPr/>
      </xdr:nvCxnSpPr>
      <xdr:spPr>
        <a:xfrm>
          <a:off x="12814300" y="1364059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27395</xdr:rowOff>
    </xdr:from>
    <xdr:to>
      <xdr:col>72</xdr:col>
      <xdr:colOff>38100</xdr:colOff>
      <xdr:row>78</xdr:row>
      <xdr:rowOff>128995</xdr:rowOff>
    </xdr:to>
    <xdr:sp macro="" textlink="">
      <xdr:nvSpPr>
        <xdr:cNvPr id="641" name="フローチャート: 判断 640"/>
        <xdr:cNvSpPr/>
      </xdr:nvSpPr>
      <xdr:spPr>
        <a:xfrm>
          <a:off x="13652500" y="134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145522</xdr:rowOff>
    </xdr:from>
    <xdr:ext cx="469744" cy="259045"/>
    <xdr:sp macro="" textlink="">
      <xdr:nvSpPr>
        <xdr:cNvPr id="642" name="テキスト ボックス 641"/>
        <xdr:cNvSpPr txBox="1"/>
      </xdr:nvSpPr>
      <xdr:spPr>
        <a:xfrm>
          <a:off x="13468428" y="131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10958</xdr:rowOff>
    </xdr:from>
    <xdr:to>
      <xdr:col>67</xdr:col>
      <xdr:colOff>101600</xdr:colOff>
      <xdr:row>75</xdr:row>
      <xdr:rowOff>112558</xdr:rowOff>
    </xdr:to>
    <xdr:sp macro="" textlink="">
      <xdr:nvSpPr>
        <xdr:cNvPr id="643" name="フローチャート: 判断 642"/>
        <xdr:cNvSpPr/>
      </xdr:nvSpPr>
      <xdr:spPr>
        <a:xfrm>
          <a:off x="12763500" y="128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129085</xdr:rowOff>
    </xdr:from>
    <xdr:ext cx="469744" cy="259045"/>
    <xdr:sp macro="" textlink="">
      <xdr:nvSpPr>
        <xdr:cNvPr id="644" name="テキスト ボックス 643"/>
        <xdr:cNvSpPr txBox="1"/>
      </xdr:nvSpPr>
      <xdr:spPr>
        <a:xfrm>
          <a:off x="12579428" y="126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46881</xdr:rowOff>
    </xdr:from>
    <xdr:to>
      <xdr:col>72</xdr:col>
      <xdr:colOff>38100</xdr:colOff>
      <xdr:row>79</xdr:row>
      <xdr:rowOff>148481</xdr:rowOff>
    </xdr:to>
    <xdr:sp macro="" textlink="">
      <xdr:nvSpPr>
        <xdr:cNvPr id="656" name="楕円 655"/>
        <xdr:cNvSpPr/>
      </xdr:nvSpPr>
      <xdr:spPr>
        <a:xfrm>
          <a:off x="13652500" y="135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139608</xdr:rowOff>
    </xdr:from>
    <xdr:ext cx="313932" cy="259045"/>
    <xdr:sp macro="" textlink="">
      <xdr:nvSpPr>
        <xdr:cNvPr id="657" name="テキスト ボックス 656"/>
        <xdr:cNvSpPr txBox="1"/>
      </xdr:nvSpPr>
      <xdr:spPr>
        <a:xfrm>
          <a:off x="13546333" y="13684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45248</xdr:rowOff>
    </xdr:from>
    <xdr:to>
      <xdr:col>67</xdr:col>
      <xdr:colOff>101600</xdr:colOff>
      <xdr:row>79</xdr:row>
      <xdr:rowOff>146848</xdr:rowOff>
    </xdr:to>
    <xdr:sp macro="" textlink="">
      <xdr:nvSpPr>
        <xdr:cNvPr id="658" name="楕円 657"/>
        <xdr:cNvSpPr/>
      </xdr:nvSpPr>
      <xdr:spPr>
        <a:xfrm>
          <a:off x="12763500" y="135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137975</xdr:rowOff>
    </xdr:from>
    <xdr:ext cx="313932" cy="259045"/>
    <xdr:sp macro="" textlink="">
      <xdr:nvSpPr>
        <xdr:cNvPr id="659" name="テキスト ボックス 658"/>
        <xdr:cNvSpPr txBox="1"/>
      </xdr:nvSpPr>
      <xdr:spPr>
        <a:xfrm>
          <a:off x="12657333" y="136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82017</xdr:rowOff>
    </xdr:from>
    <xdr:to>
      <xdr:col>85</xdr:col>
      <xdr:colOff>127000</xdr:colOff>
      <xdr:row>95</xdr:row>
      <xdr:rowOff>128594</xdr:rowOff>
    </xdr:to>
    <xdr:cxnSp macro="">
      <xdr:nvCxnSpPr>
        <xdr:cNvPr id="688" name="直線コネクタ 687"/>
        <xdr:cNvCxnSpPr/>
      </xdr:nvCxnSpPr>
      <xdr:spPr>
        <a:xfrm>
          <a:off x="15481300" y="16369767"/>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55594</xdr:rowOff>
    </xdr:from>
    <xdr:to>
      <xdr:col>81</xdr:col>
      <xdr:colOff>50800</xdr:colOff>
      <xdr:row>95</xdr:row>
      <xdr:rowOff>82017</xdr:rowOff>
    </xdr:to>
    <xdr:cxnSp macro="">
      <xdr:nvCxnSpPr>
        <xdr:cNvPr id="691" name="直線コネクタ 690"/>
        <xdr:cNvCxnSpPr/>
      </xdr:nvCxnSpPr>
      <xdr:spPr>
        <a:xfrm>
          <a:off x="14592300" y="16343344"/>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51975</xdr:rowOff>
    </xdr:from>
    <xdr:to>
      <xdr:col>76</xdr:col>
      <xdr:colOff>114300</xdr:colOff>
      <xdr:row>95</xdr:row>
      <xdr:rowOff>55594</xdr:rowOff>
    </xdr:to>
    <xdr:cxnSp macro="">
      <xdr:nvCxnSpPr>
        <xdr:cNvPr id="694" name="直線コネクタ 693"/>
        <xdr:cNvCxnSpPr/>
      </xdr:nvCxnSpPr>
      <xdr:spPr>
        <a:xfrm>
          <a:off x="13703300" y="163397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6" name="テキスト ボックス 695"/>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51975</xdr:rowOff>
    </xdr:from>
    <xdr:to>
      <xdr:col>71</xdr:col>
      <xdr:colOff>177800</xdr:colOff>
      <xdr:row>95</xdr:row>
      <xdr:rowOff>51994</xdr:rowOff>
    </xdr:to>
    <xdr:cxnSp macro="">
      <xdr:nvCxnSpPr>
        <xdr:cNvPr id="697" name="直線コネクタ 696"/>
        <xdr:cNvCxnSpPr/>
      </xdr:nvCxnSpPr>
      <xdr:spPr>
        <a:xfrm flipV="1">
          <a:off x="12814300" y="1633972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698" name="フローチャート: 判断 697"/>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699" name="テキスト ボックス 698"/>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0" name="フローチャート: 判断 699"/>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1" name="テキスト ボックス 700"/>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77794</xdr:rowOff>
    </xdr:from>
    <xdr:to>
      <xdr:col>85</xdr:col>
      <xdr:colOff>177800</xdr:colOff>
      <xdr:row>96</xdr:row>
      <xdr:rowOff>7944</xdr:rowOff>
    </xdr:to>
    <xdr:sp macro="" textlink="">
      <xdr:nvSpPr>
        <xdr:cNvPr id="707" name="楕円 706"/>
        <xdr:cNvSpPr/>
      </xdr:nvSpPr>
      <xdr:spPr>
        <a:xfrm>
          <a:off x="16268700" y="16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56221</xdr:rowOff>
    </xdr:from>
    <xdr:ext cx="534377" cy="259045"/>
    <xdr:sp macro="" textlink="">
      <xdr:nvSpPr>
        <xdr:cNvPr id="708" name="公債費該当値テキスト"/>
        <xdr:cNvSpPr txBox="1"/>
      </xdr:nvSpPr>
      <xdr:spPr>
        <a:xfrm>
          <a:off x="16370300" y="163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31217</xdr:rowOff>
    </xdr:from>
    <xdr:to>
      <xdr:col>81</xdr:col>
      <xdr:colOff>101600</xdr:colOff>
      <xdr:row>95</xdr:row>
      <xdr:rowOff>132817</xdr:rowOff>
    </xdr:to>
    <xdr:sp macro="" textlink="">
      <xdr:nvSpPr>
        <xdr:cNvPr id="709" name="楕円 708"/>
        <xdr:cNvSpPr/>
      </xdr:nvSpPr>
      <xdr:spPr>
        <a:xfrm>
          <a:off x="15430500" y="163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123944</xdr:rowOff>
    </xdr:from>
    <xdr:ext cx="534377" cy="259045"/>
    <xdr:sp macro="" textlink="">
      <xdr:nvSpPr>
        <xdr:cNvPr id="710" name="テキスト ボックス 709"/>
        <xdr:cNvSpPr txBox="1"/>
      </xdr:nvSpPr>
      <xdr:spPr>
        <a:xfrm>
          <a:off x="15214111" y="164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4794</xdr:rowOff>
    </xdr:from>
    <xdr:to>
      <xdr:col>76</xdr:col>
      <xdr:colOff>165100</xdr:colOff>
      <xdr:row>95</xdr:row>
      <xdr:rowOff>106394</xdr:rowOff>
    </xdr:to>
    <xdr:sp macro="" textlink="">
      <xdr:nvSpPr>
        <xdr:cNvPr id="711" name="楕円 710"/>
        <xdr:cNvSpPr/>
      </xdr:nvSpPr>
      <xdr:spPr>
        <a:xfrm>
          <a:off x="14541500" y="162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122921</xdr:rowOff>
    </xdr:from>
    <xdr:ext cx="534377" cy="259045"/>
    <xdr:sp macro="" textlink="">
      <xdr:nvSpPr>
        <xdr:cNvPr id="712" name="テキスト ボックス 711"/>
        <xdr:cNvSpPr txBox="1"/>
      </xdr:nvSpPr>
      <xdr:spPr>
        <a:xfrm>
          <a:off x="14325111" y="160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1175</xdr:rowOff>
    </xdr:from>
    <xdr:to>
      <xdr:col>72</xdr:col>
      <xdr:colOff>38100</xdr:colOff>
      <xdr:row>95</xdr:row>
      <xdr:rowOff>102775</xdr:rowOff>
    </xdr:to>
    <xdr:sp macro="" textlink="">
      <xdr:nvSpPr>
        <xdr:cNvPr id="713" name="楕円 712"/>
        <xdr:cNvSpPr/>
      </xdr:nvSpPr>
      <xdr:spPr>
        <a:xfrm>
          <a:off x="13652500" y="162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93902</xdr:rowOff>
    </xdr:from>
    <xdr:ext cx="534377" cy="259045"/>
    <xdr:sp macro="" textlink="">
      <xdr:nvSpPr>
        <xdr:cNvPr id="714" name="テキスト ボックス 713"/>
        <xdr:cNvSpPr txBox="1"/>
      </xdr:nvSpPr>
      <xdr:spPr>
        <a:xfrm>
          <a:off x="13436111" y="163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1194</xdr:rowOff>
    </xdr:from>
    <xdr:to>
      <xdr:col>67</xdr:col>
      <xdr:colOff>101600</xdr:colOff>
      <xdr:row>95</xdr:row>
      <xdr:rowOff>102794</xdr:rowOff>
    </xdr:to>
    <xdr:sp macro="" textlink="">
      <xdr:nvSpPr>
        <xdr:cNvPr id="715" name="楕円 714"/>
        <xdr:cNvSpPr/>
      </xdr:nvSpPr>
      <xdr:spPr>
        <a:xfrm>
          <a:off x="12763500" y="162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93921</xdr:rowOff>
    </xdr:from>
    <xdr:ext cx="534377" cy="259045"/>
    <xdr:sp macro="" textlink="">
      <xdr:nvSpPr>
        <xdr:cNvPr id="716" name="テキスト ボックス 715"/>
        <xdr:cNvSpPr txBox="1"/>
      </xdr:nvSpPr>
      <xdr:spPr>
        <a:xfrm>
          <a:off x="12547111" y="1638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153098</xdr:rowOff>
    </xdr:from>
    <xdr:to>
      <xdr:col>102</xdr:col>
      <xdr:colOff>165100</xdr:colOff>
      <xdr:row>39</xdr:row>
      <xdr:rowOff>83248</xdr:rowOff>
    </xdr:to>
    <xdr:sp macro="" textlink="">
      <xdr:nvSpPr>
        <xdr:cNvPr id="755" name="フローチャート: 判断 754"/>
        <xdr:cNvSpPr/>
      </xdr:nvSpPr>
      <xdr:spPr>
        <a:xfrm>
          <a:off x="19494500" y="66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99775</xdr:rowOff>
    </xdr:from>
    <xdr:ext cx="313932" cy="259045"/>
    <xdr:sp macro="" textlink="">
      <xdr:nvSpPr>
        <xdr:cNvPr id="756" name="テキスト ボックス 755"/>
        <xdr:cNvSpPr txBox="1"/>
      </xdr:nvSpPr>
      <xdr:spPr>
        <a:xfrm>
          <a:off x="19388333" y="644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118428</xdr:rowOff>
    </xdr:from>
    <xdr:to>
      <xdr:col>98</xdr:col>
      <xdr:colOff>38100</xdr:colOff>
      <xdr:row>39</xdr:row>
      <xdr:rowOff>48578</xdr:rowOff>
    </xdr:to>
    <xdr:sp macro="" textlink="">
      <xdr:nvSpPr>
        <xdr:cNvPr id="757" name="フローチャート: 判断 756"/>
        <xdr:cNvSpPr/>
      </xdr:nvSpPr>
      <xdr:spPr>
        <a:xfrm>
          <a:off x="186055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65105</xdr:rowOff>
    </xdr:from>
    <xdr:ext cx="378565" cy="259045"/>
    <xdr:sp macro="" textlink="">
      <xdr:nvSpPr>
        <xdr:cNvPr id="758" name="テキスト ボックス 757"/>
        <xdr:cNvSpPr txBox="1"/>
      </xdr:nvSpPr>
      <xdr:spPr>
        <a:xfrm>
          <a:off x="18467017" y="640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49,878</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3,005</a:t>
          </a:r>
          <a:r>
            <a:rPr kumimoji="1" lang="ja-JP" altLang="en-US" sz="1300">
              <a:latin typeface="ＭＳ Ｐゴシック" panose="020B0600070205080204" pitchFamily="50" charset="-128"/>
              <a:ea typeface="ＭＳ Ｐゴシック" panose="020B0600070205080204" pitchFamily="50" charset="-128"/>
            </a:rPr>
            <a:t>円の減となっている。これは、財政調整基金積立金やまちづくり基盤整備基金積立金の減などが要因となっている。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185,623</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8,914</a:t>
          </a:r>
          <a:r>
            <a:rPr kumimoji="1" lang="ja-JP" altLang="en-US" sz="1300">
              <a:latin typeface="ＭＳ Ｐゴシック" panose="020B0600070205080204" pitchFamily="50" charset="-128"/>
              <a:ea typeface="ＭＳ Ｐゴシック" panose="020B0600070205080204" pitchFamily="50" charset="-128"/>
            </a:rPr>
            <a:t>円の増となっている。これは、民間保育所・認定こども園運営費や小中高校生医療助成費の増などの子育て支援の拡充などが要因となっている。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70,257</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29,718</a:t>
          </a:r>
          <a:r>
            <a:rPr kumimoji="1" lang="ja-JP" altLang="en-US" sz="1300">
              <a:latin typeface="ＭＳ Ｐゴシック" panose="020B0600070205080204" pitchFamily="50" charset="-128"/>
              <a:ea typeface="ＭＳ Ｐゴシック" panose="020B0600070205080204" pitchFamily="50" charset="-128"/>
            </a:rPr>
            <a:t>円の増となっている。これは、草津市立プール整備費や道路新設改良費の増などが要因となっている。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38,799</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1,078</a:t>
          </a:r>
          <a:r>
            <a:rPr kumimoji="1" lang="ja-JP" altLang="en-US" sz="1300">
              <a:latin typeface="ＭＳ Ｐゴシック" panose="020B0600070205080204" pitchFamily="50" charset="-128"/>
              <a:ea typeface="ＭＳ Ｐゴシック" panose="020B0600070205080204" pitchFamily="50" charset="-128"/>
            </a:rPr>
            <a:t>円の減となっている。これは、小中学校大規模改造費や社会体育施設管理運営費の減などが要因となっている。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今後も、「草津市健全で持続可能な財政運営および財政規律に関する条例」、「草津市財政規律ガイドライン」に基づき、事業実施による後年度の財政運営への影響を見極め、健全化判断比率の動向にも注視しながら、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草津市財政規律ガイドライン」に定める目標値を達成している。また、収支状況を鑑みて、取り崩しを行わなかったことにより、基金残高が増加した一方で、市税収入も増加していることから、標準財政規模に対する実質収支額や実質単年度収支の比率は減少している。</a:t>
          </a:r>
        </a:p>
        <a:p>
          <a:r>
            <a:rPr kumimoji="1" lang="ja-JP" altLang="en-US" sz="1200">
              <a:latin typeface="ＭＳ ゴシック" pitchFamily="49" charset="-128"/>
              <a:ea typeface="ＭＳ ゴシック" pitchFamily="49" charset="-128"/>
            </a:rPr>
            <a:t>　引き続き、「草津市健全で持続可能な財政運営および財政規律に関する条例」、「草津市財政規律ガイドライン」に基づき、財政調整基金については、実質赤字比率における早期健全化基準である標準財政規模の</a:t>
          </a:r>
          <a:r>
            <a:rPr kumimoji="1" lang="en-US" altLang="ja-JP" sz="1200">
              <a:latin typeface="ＭＳ ゴシック" pitchFamily="49" charset="-128"/>
              <a:ea typeface="ＭＳ ゴシック" pitchFamily="49" charset="-128"/>
            </a:rPr>
            <a:t>11.92</a:t>
          </a:r>
          <a:r>
            <a:rPr kumimoji="1" lang="ja-JP" altLang="en-US" sz="1200">
              <a:latin typeface="ＭＳ ゴシック" pitchFamily="49" charset="-128"/>
              <a:ea typeface="ＭＳ ゴシック" pitchFamily="49" charset="-128"/>
            </a:rPr>
            <a:t>％以上の保持に努めていく。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いずれの会計でも黒字を確保しており、健全な財政運営となっている。</a:t>
          </a:r>
        </a:p>
        <a:p>
          <a:r>
            <a:rPr kumimoji="1" lang="ja-JP" altLang="en-US" sz="1400">
              <a:latin typeface="ＭＳ ゴシック" pitchFamily="49" charset="-128"/>
              <a:ea typeface="ＭＳ ゴシック" pitchFamily="49" charset="-128"/>
            </a:rPr>
            <a:t>　特に、水道事業会計では、将来の老朽施設の更新に備え、過去から利益を積み立てており、安定的な経営を維持している。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9" workbookViewId="0">
      <selection activeCell="AU13" sqref="AU13:AX13"/>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59471277</v>
      </c>
      <c r="BO4" s="485"/>
      <c r="BP4" s="485"/>
      <c r="BQ4" s="485"/>
      <c r="BR4" s="485"/>
      <c r="BS4" s="485"/>
      <c r="BT4" s="485"/>
      <c r="BU4" s="486"/>
      <c r="BV4" s="484">
        <v>55398973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1.8</v>
      </c>
      <c r="CU4" s="625"/>
      <c r="CV4" s="625"/>
      <c r="CW4" s="625"/>
      <c r="CX4" s="625"/>
      <c r="CY4" s="625"/>
      <c r="CZ4" s="625"/>
      <c r="DA4" s="626"/>
      <c r="DB4" s="624">
        <v>2.2999999999999998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58836957</v>
      </c>
      <c r="BO5" s="456"/>
      <c r="BP5" s="456"/>
      <c r="BQ5" s="456"/>
      <c r="BR5" s="456"/>
      <c r="BS5" s="456"/>
      <c r="BT5" s="456"/>
      <c r="BU5" s="457"/>
      <c r="BV5" s="455">
        <v>54466414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89.4</v>
      </c>
      <c r="CU5" s="453"/>
      <c r="CV5" s="453"/>
      <c r="CW5" s="453"/>
      <c r="CX5" s="453"/>
      <c r="CY5" s="453"/>
      <c r="CZ5" s="453"/>
      <c r="DA5" s="454"/>
      <c r="DB5" s="452">
        <v>89.2</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634320</v>
      </c>
      <c r="BO6" s="456"/>
      <c r="BP6" s="456"/>
      <c r="BQ6" s="456"/>
      <c r="BR6" s="456"/>
      <c r="BS6" s="456"/>
      <c r="BT6" s="456"/>
      <c r="BU6" s="457"/>
      <c r="BV6" s="455">
        <v>932559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89.9</v>
      </c>
      <c r="CU6" s="599"/>
      <c r="CV6" s="599"/>
      <c r="CW6" s="599"/>
      <c r="CX6" s="599"/>
      <c r="CY6" s="599"/>
      <c r="CZ6" s="599"/>
      <c r="DA6" s="600"/>
      <c r="DB6" s="598">
        <v>90.7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81885</v>
      </c>
      <c r="BO7" s="456"/>
      <c r="BP7" s="456"/>
      <c r="BQ7" s="456"/>
      <c r="BR7" s="456"/>
      <c r="BS7" s="456"/>
      <c r="BT7" s="456"/>
      <c r="BU7" s="457"/>
      <c r="BV7" s="455">
        <v>263959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30372530</v>
      </c>
      <c r="CU7" s="456"/>
      <c r="CV7" s="456"/>
      <c r="CW7" s="456"/>
      <c r="CX7" s="456"/>
      <c r="CY7" s="456"/>
      <c r="CZ7" s="456"/>
      <c r="DA7" s="457"/>
      <c r="DB7" s="455">
        <v>29143872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552435</v>
      </c>
      <c r="BO8" s="456"/>
      <c r="BP8" s="456"/>
      <c r="BQ8" s="456"/>
      <c r="BR8" s="456"/>
      <c r="BS8" s="456"/>
      <c r="BT8" s="456"/>
      <c r="BU8" s="457"/>
      <c r="BV8" s="455">
        <v>668600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0.91</v>
      </c>
      <c r="CU8" s="559"/>
      <c r="CV8" s="559"/>
      <c r="CW8" s="559"/>
      <c r="CX8" s="559"/>
      <c r="CY8" s="559"/>
      <c r="CZ8" s="559"/>
      <c r="DA8" s="560"/>
      <c r="DB8" s="558">
        <v>0.92</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143913</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-116165</v>
      </c>
      <c r="BO9" s="456"/>
      <c r="BP9" s="456"/>
      <c r="BQ9" s="456"/>
      <c r="BR9" s="456"/>
      <c r="BS9" s="456"/>
      <c r="BT9" s="456"/>
      <c r="BU9" s="457"/>
      <c r="BV9" s="455">
        <v>155388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12.1</v>
      </c>
      <c r="CU9" s="453"/>
      <c r="CV9" s="453"/>
      <c r="CW9" s="453"/>
      <c r="CX9" s="453"/>
      <c r="CY9" s="453"/>
      <c r="CZ9" s="453"/>
      <c r="DA9" s="454"/>
      <c r="DB9" s="452">
        <v>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137247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336146</v>
      </c>
      <c r="BO10" s="456"/>
      <c r="BP10" s="456"/>
      <c r="BQ10" s="456"/>
      <c r="BR10" s="456"/>
      <c r="BS10" s="456"/>
      <c r="BT10" s="456"/>
      <c r="BU10" s="457"/>
      <c r="BV10" s="455">
        <v>857939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139939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136436</v>
      </c>
      <c r="S13" s="543"/>
      <c r="T13" s="543"/>
      <c r="U13" s="543"/>
      <c r="V13" s="544"/>
      <c r="W13" s="545" t="s">
        <v>131</v>
      </c>
      <c r="X13" s="441"/>
      <c r="Y13" s="441"/>
      <c r="Z13" s="441"/>
      <c r="AA13" s="441"/>
      <c r="AB13" s="442"/>
      <c r="AC13" s="408">
        <v>827</v>
      </c>
      <c r="AD13" s="409"/>
      <c r="AE13" s="409"/>
      <c r="AF13" s="409"/>
      <c r="AG13" s="410"/>
      <c r="AH13" s="408">
        <v>892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219981</v>
      </c>
      <c r="BO13" s="456"/>
      <c r="BP13" s="456"/>
      <c r="BQ13" s="456"/>
      <c r="BR13" s="456"/>
      <c r="BS13" s="456"/>
      <c r="BT13" s="456"/>
      <c r="BU13" s="457"/>
      <c r="BV13" s="455">
        <v>1013327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4.7</v>
      </c>
      <c r="CU13" s="453"/>
      <c r="CV13" s="453"/>
      <c r="CW13" s="453"/>
      <c r="CX13" s="453"/>
      <c r="CY13" s="453"/>
      <c r="CZ13" s="453"/>
      <c r="DA13" s="454"/>
      <c r="DB13" s="452">
        <v>5.6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138336</v>
      </c>
      <c r="S14" s="543"/>
      <c r="T14" s="543"/>
      <c r="U14" s="543"/>
      <c r="V14" s="544"/>
      <c r="W14" s="546"/>
      <c r="X14" s="444"/>
      <c r="Y14" s="444"/>
      <c r="Z14" s="444"/>
      <c r="AA14" s="444"/>
      <c r="AB14" s="445"/>
      <c r="AC14" s="535">
        <v>1.4</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135047</v>
      </c>
      <c r="S15" s="543"/>
      <c r="T15" s="543"/>
      <c r="U15" s="543"/>
      <c r="V15" s="544"/>
      <c r="W15" s="545" t="s">
        <v>137</v>
      </c>
      <c r="X15" s="441"/>
      <c r="Y15" s="441"/>
      <c r="Z15" s="441"/>
      <c r="AA15" s="441"/>
      <c r="AB15" s="442"/>
      <c r="AC15" s="408">
        <v>18183</v>
      </c>
      <c r="AD15" s="409"/>
      <c r="AE15" s="409"/>
      <c r="AF15" s="409"/>
      <c r="AG15" s="410"/>
      <c r="AH15" s="408">
        <v>19498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21940643</v>
      </c>
      <c r="BO15" s="485"/>
      <c r="BP15" s="485"/>
      <c r="BQ15" s="485"/>
      <c r="BR15" s="485"/>
      <c r="BS15" s="485"/>
      <c r="BT15" s="485"/>
      <c r="BU15" s="486"/>
      <c r="BV15" s="484">
        <v>20716944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30.4</v>
      </c>
      <c r="AD16" s="536"/>
      <c r="AE16" s="536"/>
      <c r="AF16" s="536"/>
      <c r="AG16" s="537"/>
      <c r="AH16" s="535">
        <v>31.9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23924288</v>
      </c>
      <c r="BO16" s="456"/>
      <c r="BP16" s="456"/>
      <c r="BQ16" s="456"/>
      <c r="BR16" s="456"/>
      <c r="BS16" s="456"/>
      <c r="BT16" s="456"/>
      <c r="BU16" s="457"/>
      <c r="BV16" s="455">
        <v>22767658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40789</v>
      </c>
      <c r="AD17" s="409"/>
      <c r="AE17" s="409"/>
      <c r="AF17" s="409"/>
      <c r="AG17" s="410"/>
      <c r="AH17" s="408">
        <v>40782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28172154</v>
      </c>
      <c r="BO17" s="456"/>
      <c r="BP17" s="456"/>
      <c r="BQ17" s="456"/>
      <c r="BR17" s="456"/>
      <c r="BS17" s="456"/>
      <c r="BT17" s="456"/>
      <c r="BU17" s="457"/>
      <c r="BV17" s="455">
        <v>26573360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67.819999999999993</v>
      </c>
      <c r="M18" s="508"/>
      <c r="N18" s="508"/>
      <c r="O18" s="508"/>
      <c r="P18" s="508"/>
      <c r="Q18" s="508"/>
      <c r="R18" s="509"/>
      <c r="S18" s="509"/>
      <c r="T18" s="509"/>
      <c r="U18" s="509"/>
      <c r="V18" s="510"/>
      <c r="W18" s="526"/>
      <c r="X18" s="527"/>
      <c r="Y18" s="527"/>
      <c r="Z18" s="527"/>
      <c r="AA18" s="527"/>
      <c r="AB18" s="551"/>
      <c r="AC18" s="425">
        <v>68.2</v>
      </c>
      <c r="AD18" s="426"/>
      <c r="AE18" s="426"/>
      <c r="AF18" s="426"/>
      <c r="AG18" s="511"/>
      <c r="AH18" s="425">
        <v>66.7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27672367</v>
      </c>
      <c r="BO18" s="456"/>
      <c r="BP18" s="456"/>
      <c r="BQ18" s="456"/>
      <c r="BR18" s="456"/>
      <c r="BS18" s="456"/>
      <c r="BT18" s="456"/>
      <c r="BU18" s="457"/>
      <c r="BV18" s="455">
        <v>27597199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2122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36251234</v>
      </c>
      <c r="BO19" s="456"/>
      <c r="BP19" s="456"/>
      <c r="BQ19" s="456"/>
      <c r="BR19" s="456"/>
      <c r="BS19" s="456"/>
      <c r="BT19" s="456"/>
      <c r="BU19" s="457"/>
      <c r="BV19" s="455">
        <v>35697941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66944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40630010</v>
      </c>
      <c r="BO22" s="485"/>
      <c r="BP22" s="485"/>
      <c r="BQ22" s="485"/>
      <c r="BR22" s="485"/>
      <c r="BS22" s="485"/>
      <c r="BT22" s="485"/>
      <c r="BU22" s="486"/>
      <c r="BV22" s="484">
        <v>41609441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24648209</v>
      </c>
      <c r="BO23" s="456"/>
      <c r="BP23" s="456"/>
      <c r="BQ23" s="456"/>
      <c r="BR23" s="456"/>
      <c r="BS23" s="456"/>
      <c r="BT23" s="456"/>
      <c r="BU23" s="457"/>
      <c r="BV23" s="455">
        <v>23560781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9260</v>
      </c>
      <c r="R24" s="409"/>
      <c r="S24" s="409"/>
      <c r="T24" s="409"/>
      <c r="U24" s="409"/>
      <c r="V24" s="410"/>
      <c r="W24" s="498"/>
      <c r="X24" s="435"/>
      <c r="Y24" s="436"/>
      <c r="Z24" s="411" t="s">
        <v>162</v>
      </c>
      <c r="AA24" s="412"/>
      <c r="AB24" s="412"/>
      <c r="AC24" s="412"/>
      <c r="AD24" s="412"/>
      <c r="AE24" s="412"/>
      <c r="AF24" s="412"/>
      <c r="AG24" s="413"/>
      <c r="AH24" s="408">
        <v>649</v>
      </c>
      <c r="AI24" s="409"/>
      <c r="AJ24" s="409"/>
      <c r="AK24" s="409"/>
      <c r="AL24" s="410"/>
      <c r="AM24" s="408">
        <v>1942457</v>
      </c>
      <c r="AN24" s="409"/>
      <c r="AO24" s="409"/>
      <c r="AP24" s="409"/>
      <c r="AQ24" s="409"/>
      <c r="AR24" s="410"/>
      <c r="AS24" s="408">
        <v>2993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27637982</v>
      </c>
      <c r="BO24" s="456"/>
      <c r="BP24" s="456"/>
      <c r="BQ24" s="456"/>
      <c r="BR24" s="456"/>
      <c r="BS24" s="456"/>
      <c r="BT24" s="456"/>
      <c r="BU24" s="457"/>
      <c r="BV24" s="455">
        <v>27269309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7790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25519909</v>
      </c>
      <c r="BO25" s="485"/>
      <c r="BP25" s="485"/>
      <c r="BQ25" s="485"/>
      <c r="BR25" s="485"/>
      <c r="BS25" s="485"/>
      <c r="BT25" s="485"/>
      <c r="BU25" s="486"/>
      <c r="BV25" s="484">
        <v>24187187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7200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10964</v>
      </c>
      <c r="AN26" s="409"/>
      <c r="AO26" s="409"/>
      <c r="AP26" s="409"/>
      <c r="AQ26" s="409"/>
      <c r="AR26" s="410"/>
      <c r="AS26" s="408">
        <v>2741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5580</v>
      </c>
      <c r="R27" s="409"/>
      <c r="S27" s="409"/>
      <c r="T27" s="409"/>
      <c r="U27" s="409"/>
      <c r="V27" s="410"/>
      <c r="W27" s="498"/>
      <c r="X27" s="435"/>
      <c r="Y27" s="436"/>
      <c r="Z27" s="411" t="s">
        <v>171</v>
      </c>
      <c r="AA27" s="412"/>
      <c r="AB27" s="412"/>
      <c r="AC27" s="412"/>
      <c r="AD27" s="412"/>
      <c r="AE27" s="412"/>
      <c r="AF27" s="412"/>
      <c r="AG27" s="413"/>
      <c r="AH27" s="408">
        <v>94</v>
      </c>
      <c r="AI27" s="409"/>
      <c r="AJ27" s="409"/>
      <c r="AK27" s="409"/>
      <c r="AL27" s="410"/>
      <c r="AM27" s="408">
        <v>298826</v>
      </c>
      <c r="AN27" s="409"/>
      <c r="AO27" s="409"/>
      <c r="AP27" s="409"/>
      <c r="AQ27" s="409"/>
      <c r="AR27" s="410"/>
      <c r="AS27" s="408">
        <v>3179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963404</v>
      </c>
      <c r="BO27" s="490"/>
      <c r="BP27" s="490"/>
      <c r="BQ27" s="490"/>
      <c r="BR27" s="490"/>
      <c r="BS27" s="490"/>
      <c r="BT27" s="490"/>
      <c r="BU27" s="491"/>
      <c r="BV27" s="489">
        <v>963387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4920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6738049</v>
      </c>
      <c r="BO28" s="485"/>
      <c r="BP28" s="485"/>
      <c r="BQ28" s="485"/>
      <c r="BR28" s="485"/>
      <c r="BS28" s="485"/>
      <c r="BT28" s="485"/>
      <c r="BU28" s="486"/>
      <c r="BV28" s="484">
        <v>6401903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22</v>
      </c>
      <c r="M29" s="409"/>
      <c r="N29" s="409"/>
      <c r="O29" s="409"/>
      <c r="P29" s="410"/>
      <c r="Q29" s="408">
        <v>4430</v>
      </c>
      <c r="R29" s="409"/>
      <c r="S29" s="409"/>
      <c r="T29" s="409"/>
      <c r="U29" s="409"/>
      <c r="V29" s="410"/>
      <c r="W29" s="499"/>
      <c r="X29" s="500"/>
      <c r="Y29" s="501"/>
      <c r="Z29" s="411" t="s">
        <v>177</v>
      </c>
      <c r="AA29" s="412"/>
      <c r="AB29" s="412"/>
      <c r="AC29" s="412"/>
      <c r="AD29" s="412"/>
      <c r="AE29" s="412"/>
      <c r="AF29" s="412"/>
      <c r="AG29" s="413"/>
      <c r="AH29" s="408">
        <v>743</v>
      </c>
      <c r="AI29" s="409"/>
      <c r="AJ29" s="409"/>
      <c r="AK29" s="409"/>
      <c r="AL29" s="410"/>
      <c r="AM29" s="408">
        <v>2241283</v>
      </c>
      <c r="AN29" s="409"/>
      <c r="AO29" s="409"/>
      <c r="AP29" s="409"/>
      <c r="AQ29" s="409"/>
      <c r="AR29" s="410"/>
      <c r="AS29" s="408">
        <v>3017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4982634</v>
      </c>
      <c r="BO29" s="456"/>
      <c r="BP29" s="456"/>
      <c r="BQ29" s="456"/>
      <c r="BR29" s="456"/>
      <c r="BS29" s="456"/>
      <c r="BT29" s="456"/>
      <c r="BU29" s="457"/>
      <c r="BV29" s="455">
        <v>3781581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7899258</v>
      </c>
      <c r="BO30" s="490"/>
      <c r="BP30" s="490"/>
      <c r="BQ30" s="490"/>
      <c r="BR30" s="490"/>
      <c r="BS30" s="490"/>
      <c r="BT30" s="490"/>
      <c r="BU30" s="491"/>
      <c r="BV30" s="489">
        <v>7851882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湖南広域行政組合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草津市土地開発公社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学校給食センター特別会計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滋賀県市町村職員研修センター</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草津市コミュニティ事業団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滋賀県後期高齢者医療広域連合（一般会計）</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草津市都市開発</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滋賀県後期高齢者医療広域連合（後期高齢者医療特別会計）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16</v>
      </c>
      <c r="CP37" s="403"/>
      <c r="CQ37" s="404" t="str">
        <f>IF('各会計、関係団体の財政状況及び健全化判断比率'!BS10="","",'各会計、関係団体の財政状況及び健全化判断比率'!BS10)</f>
        <v>草津まちづくり</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草津栗東行政事務組合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7u/7txOTjXZbXB30AbWIilqFdS2qui6xLpzVcqrdrsSOP3K83+yIVxaki6MociMAAOmo949miX3pCyA0WzDb+w==" saltValue="IENqxr+tbTgYpXt3Pf2u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8" zoomScale="69" zoomScaleSheetLayoutView="100" workbookViewId="0">
      <selection activeCell="CQ37" sqref="CQ37:DE37"/>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530</v>
      </c>
      <c r="D34" s="1187"/>
      <c r="E34" s="1188"/>
      <c r="F34" s="32">
        <v>12.1</v>
      </c>
      <c r="G34" s="33">
        <v>10.61</v>
      </c>
      <c r="H34" s="33">
        <v>9.64</v>
      </c>
      <c r="I34" s="33">
        <v>8.69</v>
      </c>
      <c r="J34" s="34">
        <v>7.81</v>
      </c>
      <c r="K34" s="22"/>
      <c r="L34" s="22"/>
      <c r="M34" s="22"/>
      <c r="N34" s="22"/>
      <c r="O34" s="22"/>
      <c r="P34" s="22"/>
    </row>
    <row r="35" spans="1:16" ht="39" customHeight="1" x14ac:dyDescent="0.2">
      <c r="A35" s="22"/>
      <c r="B35" s="35"/>
      <c r="C35" s="1181" t="s">
        <v>531</v>
      </c>
      <c r="D35" s="1182"/>
      <c r="E35" s="1183"/>
      <c r="F35" s="36">
        <v>2.61</v>
      </c>
      <c r="G35" s="37">
        <v>3.33</v>
      </c>
      <c r="H35" s="37">
        <v>4.43</v>
      </c>
      <c r="I35" s="37">
        <v>4.9000000000000004</v>
      </c>
      <c r="J35" s="38">
        <v>5.33</v>
      </c>
      <c r="K35" s="22"/>
      <c r="L35" s="22"/>
      <c r="M35" s="22"/>
      <c r="N35" s="22"/>
      <c r="O35" s="22"/>
      <c r="P35" s="22"/>
    </row>
    <row r="36" spans="1:16" ht="39" customHeight="1" x14ac:dyDescent="0.2">
      <c r="A36" s="22"/>
      <c r="B36" s="35"/>
      <c r="C36" s="1181" t="s">
        <v>532</v>
      </c>
      <c r="D36" s="1182"/>
      <c r="E36" s="1183"/>
      <c r="F36" s="36">
        <v>1.75</v>
      </c>
      <c r="G36" s="37">
        <v>1.44</v>
      </c>
      <c r="H36" s="37">
        <v>1.75</v>
      </c>
      <c r="I36" s="37">
        <v>2.29</v>
      </c>
      <c r="J36" s="38">
        <v>1.81</v>
      </c>
      <c r="K36" s="22"/>
      <c r="L36" s="22"/>
      <c r="M36" s="22"/>
      <c r="N36" s="22"/>
      <c r="O36" s="22"/>
      <c r="P36" s="22"/>
    </row>
    <row r="37" spans="1:16" ht="39" customHeight="1" x14ac:dyDescent="0.2">
      <c r="A37" s="22"/>
      <c r="B37" s="35"/>
      <c r="C37" s="1181" t="s">
        <v>533</v>
      </c>
      <c r="D37" s="1182"/>
      <c r="E37" s="1183"/>
      <c r="F37" s="36">
        <v>0.01</v>
      </c>
      <c r="G37" s="37">
        <v>0.34</v>
      </c>
      <c r="H37" s="37">
        <v>0.78</v>
      </c>
      <c r="I37" s="37">
        <v>0.7</v>
      </c>
      <c r="J37" s="38">
        <v>0.37</v>
      </c>
      <c r="K37" s="22"/>
      <c r="L37" s="22"/>
      <c r="M37" s="22"/>
      <c r="N37" s="22"/>
      <c r="O37" s="22"/>
      <c r="P37" s="22"/>
    </row>
    <row r="38" spans="1:16" ht="39" customHeight="1" x14ac:dyDescent="0.2">
      <c r="A38" s="22"/>
      <c r="B38" s="35"/>
      <c r="C38" s="1181" t="s">
        <v>534</v>
      </c>
      <c r="D38" s="1182"/>
      <c r="E38" s="1183"/>
      <c r="F38" s="36">
        <v>0.11</v>
      </c>
      <c r="G38" s="37">
        <v>0.5</v>
      </c>
      <c r="H38" s="37">
        <v>0.33</v>
      </c>
      <c r="I38" s="37">
        <v>0.23</v>
      </c>
      <c r="J38" s="38">
        <v>0.17</v>
      </c>
      <c r="K38" s="22"/>
      <c r="L38" s="22"/>
      <c r="M38" s="22"/>
      <c r="N38" s="22"/>
      <c r="O38" s="22"/>
      <c r="P38" s="22"/>
    </row>
    <row r="39" spans="1:16" ht="39" customHeight="1" x14ac:dyDescent="0.2">
      <c r="A39" s="22"/>
      <c r="B39" s="35"/>
      <c r="C39" s="1181" t="s">
        <v>535</v>
      </c>
      <c r="D39" s="1182"/>
      <c r="E39" s="1183"/>
      <c r="F39" s="36">
        <v>0.01</v>
      </c>
      <c r="G39" s="37">
        <v>0.02</v>
      </c>
      <c r="H39" s="37">
        <v>0.02</v>
      </c>
      <c r="I39" s="37">
        <v>0.01</v>
      </c>
      <c r="J39" s="38">
        <v>0.01</v>
      </c>
      <c r="K39" s="22"/>
      <c r="L39" s="22"/>
      <c r="M39" s="22"/>
      <c r="N39" s="22"/>
      <c r="O39" s="22"/>
      <c r="P39" s="22"/>
    </row>
    <row r="40" spans="1:16" ht="39" customHeight="1" x14ac:dyDescent="0.2">
      <c r="A40" s="22"/>
      <c r="B40" s="35"/>
      <c r="C40" s="1181" t="s">
        <v>536</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537</v>
      </c>
      <c r="D42" s="1182"/>
      <c r="E42" s="1183"/>
      <c r="F42" s="36" t="s">
        <v>501</v>
      </c>
      <c r="G42" s="37" t="s">
        <v>501</v>
      </c>
      <c r="H42" s="37" t="s">
        <v>501</v>
      </c>
      <c r="I42" s="37" t="s">
        <v>501</v>
      </c>
      <c r="J42" s="38" t="s">
        <v>501</v>
      </c>
      <c r="K42" s="22"/>
      <c r="L42" s="22"/>
      <c r="M42" s="22"/>
      <c r="N42" s="22"/>
      <c r="O42" s="22"/>
      <c r="P42" s="22"/>
    </row>
    <row r="43" spans="1:16" ht="39" customHeight="1" thickBot="1" x14ac:dyDescent="0.25">
      <c r="A43" s="22"/>
      <c r="B43" s="40"/>
      <c r="C43" s="1184" t="s">
        <v>538</v>
      </c>
      <c r="D43" s="1185"/>
      <c r="E43" s="1186"/>
      <c r="F43" s="41" t="s">
        <v>501</v>
      </c>
      <c r="G43" s="42" t="s">
        <v>501</v>
      </c>
      <c r="H43" s="42" t="s">
        <v>501</v>
      </c>
      <c r="I43" s="42" t="s">
        <v>501</v>
      </c>
      <c r="J43" s="43" t="s">
        <v>501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Dcl4yIId0dxUpeSqLNiHUNF6cn1d04qX4Hw/6UbtjJ93zSsf1PpGORahybsVNr7gNlcIxyE2Ce4rOgPP5Ri/w==" saltValue="5NbfJ7c69Ix6MadE/F+P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1" zoomScale="72" zoomScaleSheetLayoutView="55" workbookViewId="0">
      <selection activeCell="CQ37" sqref="CQ37:DE37"/>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4804</v>
      </c>
      <c r="L45" s="60">
        <v>4837</v>
      </c>
      <c r="M45" s="60">
        <v>4861</v>
      </c>
      <c r="N45" s="60">
        <v>4707</v>
      </c>
      <c r="O45" s="61">
        <v>4420</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501</v>
      </c>
      <c r="L46" s="64" t="s">
        <v>501</v>
      </c>
      <c r="M46" s="64" t="s">
        <v>501</v>
      </c>
      <c r="N46" s="64" t="s">
        <v>501</v>
      </c>
      <c r="O46" s="65" t="s">
        <v>501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501</v>
      </c>
      <c r="L47" s="64" t="s">
        <v>501</v>
      </c>
      <c r="M47" s="64" t="s">
        <v>501</v>
      </c>
      <c r="N47" s="64" t="s">
        <v>501</v>
      </c>
      <c r="O47" s="65" t="s">
        <v>501</v>
      </c>
      <c r="P47" s="48"/>
      <c r="Q47" s="48"/>
      <c r="R47" s="48"/>
      <c r="S47" s="48"/>
      <c r="T47" s="48"/>
      <c r="U47" s="48"/>
    </row>
    <row r="48" spans="1:21" ht="30.75" customHeight="1" x14ac:dyDescent="0.2">
      <c r="A48" s="48"/>
      <c r="B48" s="1214"/>
      <c r="C48" s="1215"/>
      <c r="D48" s="62"/>
      <c r="E48" s="1191" t="s">
        <v>13</v>
      </c>
      <c r="F48" s="1191"/>
      <c r="G48" s="1191"/>
      <c r="H48" s="1191"/>
      <c r="I48" s="1191"/>
      <c r="J48" s="1192"/>
      <c r="K48" s="63">
        <v>1071</v>
      </c>
      <c r="L48" s="64">
        <v>1071</v>
      </c>
      <c r="M48" s="64">
        <v>960</v>
      </c>
      <c r="N48" s="64">
        <v>591</v>
      </c>
      <c r="O48" s="65">
        <v>519</v>
      </c>
      <c r="P48" s="48"/>
      <c r="Q48" s="48"/>
      <c r="R48" s="48"/>
      <c r="S48" s="48"/>
      <c r="T48" s="48"/>
      <c r="U48" s="48"/>
    </row>
    <row r="49" spans="1:21" ht="30.75" customHeight="1" x14ac:dyDescent="0.2">
      <c r="A49" s="48"/>
      <c r="B49" s="1214"/>
      <c r="C49" s="1215"/>
      <c r="D49" s="62"/>
      <c r="E49" s="1191" t="s">
        <v>14</v>
      </c>
      <c r="F49" s="1191"/>
      <c r="G49" s="1191"/>
      <c r="H49" s="1191"/>
      <c r="I49" s="1191"/>
      <c r="J49" s="1192"/>
      <c r="K49" s="63">
        <v>139</v>
      </c>
      <c r="L49" s="64">
        <v>144</v>
      </c>
      <c r="M49" s="64">
        <v>139</v>
      </c>
      <c r="N49" s="64">
        <v>142</v>
      </c>
      <c r="O49" s="65">
        <v>134</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501</v>
      </c>
      <c r="L50" s="64" t="s">
        <v>501</v>
      </c>
      <c r="M50" s="64" t="s">
        <v>501</v>
      </c>
      <c r="N50" s="64" t="s">
        <v>501</v>
      </c>
      <c r="O50" s="65" t="s">
        <v>501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501</v>
      </c>
      <c r="L51" s="64" t="s">
        <v>501</v>
      </c>
      <c r="M51" s="64" t="s">
        <v>501</v>
      </c>
      <c r="N51" s="64" t="s">
        <v>501</v>
      </c>
      <c r="O51" s="65" t="s">
        <v>501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4405</v>
      </c>
      <c r="L52" s="64">
        <v>4371</v>
      </c>
      <c r="M52" s="64">
        <v>4517</v>
      </c>
      <c r="N52" s="64">
        <v>4244</v>
      </c>
      <c r="O52" s="65">
        <v>3980</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1609</v>
      </c>
      <c r="L53" s="69">
        <v>1681</v>
      </c>
      <c r="M53" s="69">
        <v>1443</v>
      </c>
      <c r="N53" s="69">
        <v>1196</v>
      </c>
      <c r="O53" s="70">
        <v>1093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xy98bDYpPU++jTXxkYjuLs4rzPKDUt5rv+f04uRWBVPZcXEoLqtG3yXBI1jSPcCAujMKFVcEgTZ1wrsqHWmQ==" saltValue="QfxagaVZYRycYh6aWoJR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1" zoomScaleSheetLayoutView="100" workbookViewId="0">
      <selection activeCell="CQ37" sqref="CQ37:DE37"/>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44559</v>
      </c>
      <c r="J41" s="356">
        <v>46109</v>
      </c>
      <c r="K41" s="356">
        <v>44516</v>
      </c>
      <c r="L41" s="356">
        <v>41609</v>
      </c>
      <c r="M41" s="357">
        <v>40630</v>
      </c>
    </row>
    <row r="42" spans="2:13" ht="27.75" customHeight="1" x14ac:dyDescent="0.2">
      <c r="B42" s="1222"/>
      <c r="C42" s="1223"/>
      <c r="D42" s="106"/>
      <c r="E42" s="1226" t="s">
        <v>32</v>
      </c>
      <c r="F42" s="1226"/>
      <c r="G42" s="1226"/>
      <c r="H42" s="1227"/>
      <c r="I42" s="358" t="s">
        <v>501</v>
      </c>
      <c r="J42" s="359" t="s">
        <v>501</v>
      </c>
      <c r="K42" s="359">
        <v>832</v>
      </c>
      <c r="L42" s="359">
        <v>833</v>
      </c>
      <c r="M42" s="360">
        <v>835</v>
      </c>
    </row>
    <row r="43" spans="2:13" ht="27.75" customHeight="1" x14ac:dyDescent="0.2">
      <c r="B43" s="1222"/>
      <c r="C43" s="1223"/>
      <c r="D43" s="106"/>
      <c r="E43" s="1226" t="s">
        <v>33</v>
      </c>
      <c r="F43" s="1226"/>
      <c r="G43" s="1226"/>
      <c r="H43" s="1227"/>
      <c r="I43" s="358">
        <v>8991</v>
      </c>
      <c r="J43" s="359">
        <v>8270</v>
      </c>
      <c r="K43" s="359">
        <v>7718</v>
      </c>
      <c r="L43" s="359">
        <v>6216</v>
      </c>
      <c r="M43" s="360">
        <v>4755</v>
      </c>
    </row>
    <row r="44" spans="2:13" ht="27.75" customHeight="1" x14ac:dyDescent="0.2">
      <c r="B44" s="1222"/>
      <c r="C44" s="1223"/>
      <c r="D44" s="106"/>
      <c r="E44" s="1226" t="s">
        <v>34</v>
      </c>
      <c r="F44" s="1226"/>
      <c r="G44" s="1226"/>
      <c r="H44" s="1227"/>
      <c r="I44" s="358">
        <v>1123</v>
      </c>
      <c r="J44" s="359">
        <v>1092</v>
      </c>
      <c r="K44" s="359">
        <v>1083</v>
      </c>
      <c r="L44" s="359">
        <v>1023</v>
      </c>
      <c r="M44" s="360">
        <v>1230</v>
      </c>
    </row>
    <row r="45" spans="2:13" ht="27.75" customHeight="1" x14ac:dyDescent="0.2">
      <c r="B45" s="1222"/>
      <c r="C45" s="1223"/>
      <c r="D45" s="106"/>
      <c r="E45" s="1226" t="s">
        <v>35</v>
      </c>
      <c r="F45" s="1226"/>
      <c r="G45" s="1226"/>
      <c r="H45" s="1227"/>
      <c r="I45" s="358">
        <v>3650</v>
      </c>
      <c r="J45" s="359">
        <v>3576</v>
      </c>
      <c r="K45" s="359">
        <v>3751</v>
      </c>
      <c r="L45" s="359">
        <v>3761</v>
      </c>
      <c r="M45" s="360">
        <v>3959</v>
      </c>
    </row>
    <row r="46" spans="2:13" ht="27.75" customHeight="1" x14ac:dyDescent="0.2">
      <c r="B46" s="1222"/>
      <c r="C46" s="1223"/>
      <c r="D46" s="107"/>
      <c r="E46" s="1226" t="s">
        <v>36</v>
      </c>
      <c r="F46" s="1226"/>
      <c r="G46" s="1226"/>
      <c r="H46" s="1227"/>
      <c r="I46" s="358" t="s">
        <v>501</v>
      </c>
      <c r="J46" s="359" t="s">
        <v>501</v>
      </c>
      <c r="K46" s="359" t="s">
        <v>501</v>
      </c>
      <c r="L46" s="359" t="s">
        <v>501</v>
      </c>
      <c r="M46" s="360" t="s">
        <v>501</v>
      </c>
    </row>
    <row r="47" spans="2:13" ht="27.75" customHeight="1" x14ac:dyDescent="0.2">
      <c r="B47" s="1222"/>
      <c r="C47" s="1223"/>
      <c r="D47" s="108"/>
      <c r="E47" s="1236" t="s">
        <v>37</v>
      </c>
      <c r="F47" s="1237"/>
      <c r="G47" s="1237"/>
      <c r="H47" s="1238"/>
      <c r="I47" s="358" t="s">
        <v>501</v>
      </c>
      <c r="J47" s="359" t="s">
        <v>501</v>
      </c>
      <c r="K47" s="359" t="s">
        <v>501</v>
      </c>
      <c r="L47" s="359" t="s">
        <v>501</v>
      </c>
      <c r="M47" s="360" t="s">
        <v>501</v>
      </c>
    </row>
    <row r="48" spans="2:13" ht="27.75" customHeight="1" x14ac:dyDescent="0.2">
      <c r="B48" s="1222"/>
      <c r="C48" s="1223"/>
      <c r="D48" s="106"/>
      <c r="E48" s="1226" t="s">
        <v>38</v>
      </c>
      <c r="F48" s="1226"/>
      <c r="G48" s="1226"/>
      <c r="H48" s="1227"/>
      <c r="I48" s="358" t="s">
        <v>501</v>
      </c>
      <c r="J48" s="359" t="s">
        <v>501</v>
      </c>
      <c r="K48" s="359" t="s">
        <v>501</v>
      </c>
      <c r="L48" s="359" t="s">
        <v>501</v>
      </c>
      <c r="M48" s="360" t="s">
        <v>501</v>
      </c>
    </row>
    <row r="49" spans="2:13" ht="27.75" customHeight="1" x14ac:dyDescent="0.2">
      <c r="B49" s="1224"/>
      <c r="C49" s="1225"/>
      <c r="D49" s="106"/>
      <c r="E49" s="1226" t="s">
        <v>39</v>
      </c>
      <c r="F49" s="1226"/>
      <c r="G49" s="1226"/>
      <c r="H49" s="1227"/>
      <c r="I49" s="358" t="s">
        <v>501</v>
      </c>
      <c r="J49" s="359" t="s">
        <v>501</v>
      </c>
      <c r="K49" s="359" t="s">
        <v>501</v>
      </c>
      <c r="L49" s="359" t="s">
        <v>501</v>
      </c>
      <c r="M49" s="360" t="s">
        <v>501</v>
      </c>
    </row>
    <row r="50" spans="2:13" ht="27.75" customHeight="1" x14ac:dyDescent="0.2">
      <c r="B50" s="1220" t="s">
        <v>40</v>
      </c>
      <c r="C50" s="1221"/>
      <c r="D50" s="109"/>
      <c r="E50" s="1226" t="s">
        <v>41</v>
      </c>
      <c r="F50" s="1226"/>
      <c r="G50" s="1226"/>
      <c r="H50" s="1227"/>
      <c r="I50" s="358">
        <v>15013</v>
      </c>
      <c r="J50" s="359">
        <v>14774</v>
      </c>
      <c r="K50" s="359">
        <v>17535</v>
      </c>
      <c r="L50" s="359">
        <v>19875</v>
      </c>
      <c r="M50" s="360">
        <v>21334</v>
      </c>
    </row>
    <row r="51" spans="2:13" ht="27.75" customHeight="1" x14ac:dyDescent="0.2">
      <c r="B51" s="1222"/>
      <c r="C51" s="1223"/>
      <c r="D51" s="106"/>
      <c r="E51" s="1226" t="s">
        <v>42</v>
      </c>
      <c r="F51" s="1226"/>
      <c r="G51" s="1226"/>
      <c r="H51" s="1227"/>
      <c r="I51" s="358">
        <v>12854</v>
      </c>
      <c r="J51" s="359">
        <v>11758</v>
      </c>
      <c r="K51" s="359">
        <v>11514</v>
      </c>
      <c r="L51" s="359">
        <v>10577</v>
      </c>
      <c r="M51" s="360">
        <v>9431</v>
      </c>
    </row>
    <row r="52" spans="2:13" ht="27.75" customHeight="1" x14ac:dyDescent="0.2">
      <c r="B52" s="1224"/>
      <c r="C52" s="1225"/>
      <c r="D52" s="106"/>
      <c r="E52" s="1226" t="s">
        <v>43</v>
      </c>
      <c r="F52" s="1226"/>
      <c r="G52" s="1226"/>
      <c r="H52" s="1227"/>
      <c r="I52" s="358">
        <v>37628</v>
      </c>
      <c r="J52" s="359">
        <v>36396</v>
      </c>
      <c r="K52" s="359">
        <v>35628</v>
      </c>
      <c r="L52" s="359">
        <v>34011</v>
      </c>
      <c r="M52" s="360">
        <v>32300</v>
      </c>
    </row>
    <row r="53" spans="2:13" ht="27.75" customHeight="1" thickBot="1" x14ac:dyDescent="0.25">
      <c r="B53" s="1228" t="s">
        <v>19</v>
      </c>
      <c r="C53" s="1229"/>
      <c r="D53" s="110"/>
      <c r="E53" s="1230" t="s">
        <v>44</v>
      </c>
      <c r="F53" s="1230"/>
      <c r="G53" s="1230"/>
      <c r="H53" s="1231"/>
      <c r="I53" s="361">
        <v>-7171</v>
      </c>
      <c r="J53" s="362">
        <v>-3881</v>
      </c>
      <c r="K53" s="362">
        <v>-6777</v>
      </c>
      <c r="L53" s="362">
        <v>-11022</v>
      </c>
      <c r="M53" s="363">
        <v>-11655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vs4xsGV5wW9RGi2fDa5Y27D1lc3U+pXmyk609h2uOOBHTZYJw38CxMr6bDJByOnhzoHlX0F+0N3P56w4XgXw==" saltValue="MbB7Y9gWV56E0QSKXjRJ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5544</v>
      </c>
      <c r="G55" s="122">
        <v>6402</v>
      </c>
      <c r="H55" s="123">
        <v>6738</v>
      </c>
    </row>
    <row r="56" spans="2:8" ht="52.5" customHeight="1" x14ac:dyDescent="0.2">
      <c r="B56" s="124"/>
      <c r="C56" s="1249" t="s">
        <v>47</v>
      </c>
      <c r="D56" s="1249"/>
      <c r="E56" s="1250"/>
      <c r="F56" s="125">
        <v>3181</v>
      </c>
      <c r="G56" s="125">
        <v>3782</v>
      </c>
      <c r="H56" s="126">
        <v>4983</v>
      </c>
    </row>
    <row r="57" spans="2:8" ht="53.25" customHeight="1" x14ac:dyDescent="0.2">
      <c r="B57" s="124"/>
      <c r="C57" s="1251" t="s">
        <v>48</v>
      </c>
      <c r="D57" s="1251"/>
      <c r="E57" s="1252"/>
      <c r="F57" s="127">
        <v>6992</v>
      </c>
      <c r="G57" s="127">
        <v>7852</v>
      </c>
      <c r="H57" s="128">
        <v>7899</v>
      </c>
    </row>
    <row r="58" spans="2:8" ht="45.75" customHeight="1" x14ac:dyDescent="0.2">
      <c r="B58" s="129"/>
      <c r="C58" s="1239" t="s">
        <v>557</v>
      </c>
      <c r="D58" s="1240"/>
      <c r="E58" s="1241"/>
      <c r="F58" s="130">
        <v>4040</v>
      </c>
      <c r="G58" s="131">
        <v>4539</v>
      </c>
      <c r="H58" s="131">
        <v>4189</v>
      </c>
    </row>
    <row r="59" spans="2:8" ht="45.75" customHeight="1" x14ac:dyDescent="0.2">
      <c r="B59" s="129"/>
      <c r="C59" s="1239" t="s">
        <v>558</v>
      </c>
      <c r="D59" s="1240"/>
      <c r="E59" s="1241"/>
      <c r="F59" s="130">
        <v>1757</v>
      </c>
      <c r="G59" s="131">
        <v>1758</v>
      </c>
      <c r="H59" s="131">
        <v>1758</v>
      </c>
    </row>
    <row r="60" spans="2:8" ht="45.75" customHeight="1" x14ac:dyDescent="0.2">
      <c r="B60" s="129"/>
      <c r="C60" s="1239" t="s">
        <v>559</v>
      </c>
      <c r="D60" s="1240"/>
      <c r="E60" s="1241"/>
      <c r="F60" s="130">
        <v>816</v>
      </c>
      <c r="G60" s="131">
        <v>1156</v>
      </c>
      <c r="H60" s="131">
        <v>1548</v>
      </c>
    </row>
    <row r="61" spans="2:8" ht="45.75" customHeight="1" x14ac:dyDescent="0.2">
      <c r="B61" s="129"/>
      <c r="C61" s="1239" t="s">
        <v>560</v>
      </c>
      <c r="D61" s="1240"/>
      <c r="E61" s="1241"/>
      <c r="F61" s="130">
        <v>254</v>
      </c>
      <c r="G61" s="131">
        <v>254</v>
      </c>
      <c r="H61" s="131">
        <v>254</v>
      </c>
    </row>
    <row r="62" spans="2:8" ht="45.75" customHeight="1" thickBot="1" x14ac:dyDescent="0.25">
      <c r="B62" s="132"/>
      <c r="C62" s="1242" t="s">
        <v>561</v>
      </c>
      <c r="D62" s="1243"/>
      <c r="E62" s="1244"/>
      <c r="F62" s="133">
        <v>59</v>
      </c>
      <c r="G62" s="134">
        <v>78</v>
      </c>
      <c r="H62" s="134">
        <v>83</v>
      </c>
    </row>
    <row r="63" spans="2:8" ht="52.5" customHeight="1" thickBot="1" x14ac:dyDescent="0.25">
      <c r="B63" s="135"/>
      <c r="C63" s="1245" t="s">
        <v>49</v>
      </c>
      <c r="D63" s="1245"/>
      <c r="E63" s="1246"/>
      <c r="F63" s="136">
        <v>15717</v>
      </c>
      <c r="G63" s="136">
        <v>18035</v>
      </c>
      <c r="H63" s="137">
        <v>19620</v>
      </c>
    </row>
    <row r="64" spans="2:8" ht="13" x14ac:dyDescent="0.2"/>
  </sheetData>
  <sheetProtection algorithmName="SHA-512" hashValue="WMvfQLknE9fvGuFMYDGUc7H1W/Ba1uL/NZDzaEYLYgUWjzghsDCMJn2VuIa5RKY+M20tK5fLGzrv9N+aZk6QhQ==" saltValue="BzBoAuMYU2mMWww0nYtG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8" zoomScale="70" zoomScaleNormal="70" zoomScaleSheetLayoutView="55" workbookViewId="0">
      <selection activeCell="AI18" sqref="AI18"/>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50.5</v>
      </c>
      <c r="BQ53" s="1267"/>
      <c r="BR53" s="1267"/>
      <c r="BS53" s="1267"/>
      <c r="BT53" s="1267"/>
      <c r="BU53" s="1267"/>
      <c r="BV53" s="1267"/>
      <c r="BW53" s="1267"/>
      <c r="BX53" s="1267">
        <v>51.6</v>
      </c>
      <c r="BY53" s="1267"/>
      <c r="BZ53" s="1267"/>
      <c r="CA53" s="1267"/>
      <c r="CB53" s="1267"/>
      <c r="CC53" s="1267"/>
      <c r="CD53" s="1267"/>
      <c r="CE53" s="1267"/>
      <c r="CF53" s="1267">
        <v>53.1</v>
      </c>
      <c r="CG53" s="1267"/>
      <c r="CH53" s="1267"/>
      <c r="CI53" s="1267"/>
      <c r="CJ53" s="1267"/>
      <c r="CK53" s="1267"/>
      <c r="CL53" s="1267"/>
      <c r="CM53" s="1267"/>
      <c r="CN53" s="1267">
        <v>49</v>
      </c>
      <c r="CO53" s="1267"/>
      <c r="CP53" s="1267"/>
      <c r="CQ53" s="1267"/>
      <c r="CR53" s="1267"/>
      <c r="CS53" s="1267"/>
      <c r="CT53" s="1267"/>
      <c r="CU53" s="1267"/>
      <c r="CV53" s="1267">
        <v>56.8</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0.5</v>
      </c>
      <c r="BQ55" s="1267"/>
      <c r="BR55" s="1267"/>
      <c r="BS55" s="1267"/>
      <c r="BT55" s="1267"/>
      <c r="BU55" s="1267"/>
      <c r="BV55" s="1267"/>
      <c r="BW55" s="1267"/>
      <c r="BX55" s="1267">
        <v>5.9</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61.9</v>
      </c>
      <c r="BY57" s="1267"/>
      <c r="BZ57" s="1267"/>
      <c r="CA57" s="1267"/>
      <c r="CB57" s="1267"/>
      <c r="CC57" s="1267"/>
      <c r="CD57" s="1267"/>
      <c r="CE57" s="1267"/>
      <c r="CF57" s="1267">
        <v>63.2</v>
      </c>
      <c r="CG57" s="1267"/>
      <c r="CH57" s="1267"/>
      <c r="CI57" s="1267"/>
      <c r="CJ57" s="1267"/>
      <c r="CK57" s="1267"/>
      <c r="CL57" s="1267"/>
      <c r="CM57" s="1267"/>
      <c r="CN57" s="1267">
        <v>64</v>
      </c>
      <c r="CO57" s="1267"/>
      <c r="CP57" s="1267"/>
      <c r="CQ57" s="1267"/>
      <c r="CR57" s="1267"/>
      <c r="CS57" s="1267"/>
      <c r="CT57" s="1267"/>
      <c r="CU57" s="1267"/>
      <c r="CV57" s="1267">
        <v>65.599999999999994</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570</v>
      </c>
    </row>
    <row r="64" spans="1:109" ht="13"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573</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ht="13" x14ac:dyDescent="0.2">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ht="13" x14ac:dyDescent="0.2">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ht="13" x14ac:dyDescent="0.2">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ht="13" x14ac:dyDescent="0.2">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 x14ac:dyDescent="0.2">
      <c r="B73" s="372"/>
      <c r="G73" s="1272"/>
      <c r="H73" s="1272"/>
      <c r="I73" s="1272"/>
      <c r="J73" s="1272"/>
      <c r="K73" s="1281"/>
      <c r="L73" s="1281"/>
      <c r="M73" s="1281"/>
      <c r="N73" s="1281"/>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81"/>
      <c r="L74" s="1281"/>
      <c r="M74" s="1281"/>
      <c r="N74" s="1281"/>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571</v>
      </c>
      <c r="BC75" s="1269"/>
      <c r="BD75" s="1269"/>
      <c r="BE75" s="1269"/>
      <c r="BF75" s="1269"/>
      <c r="BG75" s="1269"/>
      <c r="BH75" s="1269"/>
      <c r="BI75" s="1269"/>
      <c r="BJ75" s="1269"/>
      <c r="BK75" s="1269"/>
      <c r="BL75" s="1269"/>
      <c r="BM75" s="1269"/>
      <c r="BN75" s="1269"/>
      <c r="BO75" s="1269"/>
      <c r="BP75" s="1267">
        <v>6.5</v>
      </c>
      <c r="BQ75" s="1267"/>
      <c r="BR75" s="1267"/>
      <c r="BS75" s="1267"/>
      <c r="BT75" s="1267"/>
      <c r="BU75" s="1267"/>
      <c r="BV75" s="1267"/>
      <c r="BW75" s="1267"/>
      <c r="BX75" s="1267">
        <v>6.6</v>
      </c>
      <c r="BY75" s="1267"/>
      <c r="BZ75" s="1267"/>
      <c r="CA75" s="1267"/>
      <c r="CB75" s="1267"/>
      <c r="CC75" s="1267"/>
      <c r="CD75" s="1267"/>
      <c r="CE75" s="1267"/>
      <c r="CF75" s="1267">
        <v>6.4</v>
      </c>
      <c r="CG75" s="1267"/>
      <c r="CH75" s="1267"/>
      <c r="CI75" s="1267"/>
      <c r="CJ75" s="1267"/>
      <c r="CK75" s="1267"/>
      <c r="CL75" s="1267"/>
      <c r="CM75" s="1267"/>
      <c r="CN75" s="1267">
        <v>5.6</v>
      </c>
      <c r="CO75" s="1267"/>
      <c r="CP75" s="1267"/>
      <c r="CQ75" s="1267"/>
      <c r="CR75" s="1267"/>
      <c r="CS75" s="1267"/>
      <c r="CT75" s="1267"/>
      <c r="CU75" s="1267"/>
      <c r="CV75" s="1267">
        <v>4.7</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81"/>
      <c r="L77" s="1281"/>
      <c r="M77" s="1281"/>
      <c r="N77" s="1281"/>
      <c r="AN77" s="1266" t="s">
        <v>569</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0.5</v>
      </c>
      <c r="BQ77" s="1267"/>
      <c r="BR77" s="1267"/>
      <c r="BS77" s="1267"/>
      <c r="BT77" s="1267"/>
      <c r="BU77" s="1267"/>
      <c r="BV77" s="1267"/>
      <c r="BW77" s="1267"/>
      <c r="BX77" s="1267">
        <v>5.9</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81"/>
      <c r="L78" s="1281"/>
      <c r="M78" s="1281"/>
      <c r="N78" s="1281"/>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82"/>
      <c r="L79" s="1282"/>
      <c r="M79" s="1282"/>
      <c r="N79" s="1282"/>
      <c r="AN79" s="1266"/>
      <c r="AO79" s="1266"/>
      <c r="AP79" s="1266"/>
      <c r="AQ79" s="1266"/>
      <c r="AR79" s="1266"/>
      <c r="AS79" s="1266"/>
      <c r="AT79" s="1266"/>
      <c r="AU79" s="1266"/>
      <c r="AV79" s="1266"/>
      <c r="AW79" s="1266"/>
      <c r="AX79" s="1266"/>
      <c r="AY79" s="1266"/>
      <c r="AZ79" s="1266"/>
      <c r="BA79" s="1266"/>
      <c r="BB79" s="1269" t="s">
        <v>571</v>
      </c>
      <c r="BC79" s="1269"/>
      <c r="BD79" s="1269"/>
      <c r="BE79" s="1269"/>
      <c r="BF79" s="1269"/>
      <c r="BG79" s="1269"/>
      <c r="BH79" s="1269"/>
      <c r="BI79" s="1269"/>
      <c r="BJ79" s="1269"/>
      <c r="BK79" s="1269"/>
      <c r="BL79" s="1269"/>
      <c r="BM79" s="1269"/>
      <c r="BN79" s="1269"/>
      <c r="BO79" s="1269"/>
      <c r="BP79" s="1267">
        <v>5.0999999999999996</v>
      </c>
      <c r="BQ79" s="1267"/>
      <c r="BR79" s="1267"/>
      <c r="BS79" s="1267"/>
      <c r="BT79" s="1267"/>
      <c r="BU79" s="1267"/>
      <c r="BV79" s="1267"/>
      <c r="BW79" s="1267"/>
      <c r="BX79" s="1267">
        <v>5.2</v>
      </c>
      <c r="BY79" s="1267"/>
      <c r="BZ79" s="1267"/>
      <c r="CA79" s="1267"/>
      <c r="CB79" s="1267"/>
      <c r="CC79" s="1267"/>
      <c r="CD79" s="1267"/>
      <c r="CE79" s="1267"/>
      <c r="CF79" s="1267">
        <v>4.5</v>
      </c>
      <c r="CG79" s="1267"/>
      <c r="CH79" s="1267"/>
      <c r="CI79" s="1267"/>
      <c r="CJ79" s="1267"/>
      <c r="CK79" s="1267"/>
      <c r="CL79" s="1267"/>
      <c r="CM79" s="1267"/>
      <c r="CN79" s="1267">
        <v>4.5999999999999996</v>
      </c>
      <c r="CO79" s="1267"/>
      <c r="CP79" s="1267"/>
      <c r="CQ79" s="1267"/>
      <c r="CR79" s="1267"/>
      <c r="CS79" s="1267"/>
      <c r="CT79" s="1267"/>
      <c r="CU79" s="1267"/>
      <c r="CV79" s="1267">
        <v>4.7</v>
      </c>
      <c r="CW79" s="1267"/>
      <c r="CX79" s="1267"/>
      <c r="CY79" s="1267"/>
      <c r="CZ79" s="1267"/>
      <c r="DA79" s="1267"/>
      <c r="DB79" s="1267"/>
      <c r="DC79" s="1267"/>
    </row>
    <row r="80" spans="2:107" ht="13" x14ac:dyDescent="0.2">
      <c r="B80" s="372"/>
      <c r="G80" s="1262"/>
      <c r="H80" s="1262"/>
      <c r="I80" s="1271"/>
      <c r="J80" s="1271"/>
      <c r="K80" s="1282"/>
      <c r="L80" s="1282"/>
      <c r="M80" s="1282"/>
      <c r="N80" s="1282"/>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POMIozL+LLVovrYE4w+jekRYh1NDroJR8IkFCFVHnILqMPUEWhGVjZhSSXJajQpYyy3ldnsVFHvDc8ycRtHFg==" saltValue="XkRjVBRhHMCiF9gSPqDq7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Normal="100" zoomScaleSheetLayoutView="70" workbookViewId="0">
      <selection sqref="A1:XFD1048576"/>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Q8WjGPa7lcNmElmfpZPBiK7jSEakg3q+DM/SgipxViIMM8SecgDS5wzguqUxFTa+0Npge+RxPUEFHaYUh97IEg==" saltValue="Xrs+TOorHw6ehDIqp3ofy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113" sqref="B11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Wm8R8u+5dkyEMFeP9lLUXcWA81sjGJyoIUOOOVw4OuT9RA1IkfELxTG8efIkB0ePJCB3syXktIPioVkYqCSWwg==" saltValue="p/mXklo71RN2sJ/Rw6HE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61810</v>
      </c>
      <c r="E3" s="156"/>
      <c r="F3" s="157">
        <v>66343</v>
      </c>
      <c r="G3" s="158"/>
      <c r="H3" s="159"/>
    </row>
    <row r="4" spans="1:8" x14ac:dyDescent="0.2">
      <c r="A4" s="160"/>
      <c r="B4" s="161"/>
      <c r="C4" s="162"/>
      <c r="D4" s="163">
        <v>24147</v>
      </c>
      <c r="E4" s="164"/>
      <c r="F4" s="165">
        <v>34529</v>
      </c>
      <c r="G4" s="166"/>
      <c r="H4" s="167"/>
    </row>
    <row r="5" spans="1:8" x14ac:dyDescent="0.2">
      <c r="A5" s="148" t="s">
        <v>519</v>
      </c>
      <c r="B5" s="153"/>
      <c r="C5" s="154"/>
      <c r="D5" s="155">
        <v>74725</v>
      </c>
      <c r="E5" s="156"/>
      <c r="F5" s="157">
        <v>56416</v>
      </c>
      <c r="G5" s="158"/>
      <c r="H5" s="159"/>
    </row>
    <row r="6" spans="1:8" x14ac:dyDescent="0.2">
      <c r="A6" s="160"/>
      <c r="B6" s="161"/>
      <c r="C6" s="162"/>
      <c r="D6" s="163">
        <v>20114</v>
      </c>
      <c r="E6" s="164"/>
      <c r="F6" s="165">
        <v>32623</v>
      </c>
      <c r="G6" s="166"/>
      <c r="H6" s="167"/>
    </row>
    <row r="7" spans="1:8" x14ac:dyDescent="0.2">
      <c r="A7" s="148" t="s">
        <v>520</v>
      </c>
      <c r="B7" s="153"/>
      <c r="C7" s="154"/>
      <c r="D7" s="155">
        <v>60262</v>
      </c>
      <c r="E7" s="156"/>
      <c r="F7" s="157">
        <v>43955</v>
      </c>
      <c r="G7" s="158"/>
      <c r="H7" s="159"/>
    </row>
    <row r="8" spans="1:8" x14ac:dyDescent="0.2">
      <c r="A8" s="160"/>
      <c r="B8" s="161"/>
      <c r="C8" s="162"/>
      <c r="D8" s="163">
        <v>14596</v>
      </c>
      <c r="E8" s="164"/>
      <c r="F8" s="165">
        <v>21318</v>
      </c>
      <c r="G8" s="166"/>
      <c r="H8" s="167"/>
    </row>
    <row r="9" spans="1:8" x14ac:dyDescent="0.2">
      <c r="A9" s="148" t="s">
        <v>521</v>
      </c>
      <c r="B9" s="153"/>
      <c r="C9" s="154"/>
      <c r="D9" s="155">
        <v>30307</v>
      </c>
      <c r="E9" s="156"/>
      <c r="F9" s="157">
        <v>41921</v>
      </c>
      <c r="G9" s="158"/>
      <c r="H9" s="159"/>
    </row>
    <row r="10" spans="1:8" x14ac:dyDescent="0.2">
      <c r="A10" s="160"/>
      <c r="B10" s="161"/>
      <c r="C10" s="162"/>
      <c r="D10" s="163">
        <v>10623</v>
      </c>
      <c r="E10" s="164"/>
      <c r="F10" s="165">
        <v>21655</v>
      </c>
      <c r="G10" s="166"/>
      <c r="H10" s="167"/>
    </row>
    <row r="11" spans="1:8" x14ac:dyDescent="0.2">
      <c r="A11" s="148" t="s">
        <v>522</v>
      </c>
      <c r="B11" s="153"/>
      <c r="C11" s="154"/>
      <c r="D11" s="155">
        <v>58388</v>
      </c>
      <c r="E11" s="156"/>
      <c r="F11" s="157">
        <v>44585</v>
      </c>
      <c r="G11" s="158"/>
      <c r="H11" s="159"/>
    </row>
    <row r="12" spans="1:8" x14ac:dyDescent="0.2">
      <c r="A12" s="160"/>
      <c r="B12" s="161"/>
      <c r="C12" s="168"/>
      <c r="D12" s="163">
        <v>11817</v>
      </c>
      <c r="E12" s="164"/>
      <c r="F12" s="165">
        <v>23077</v>
      </c>
      <c r="G12" s="166"/>
      <c r="H12" s="167"/>
    </row>
    <row r="13" spans="1:8" x14ac:dyDescent="0.2">
      <c r="A13" s="148"/>
      <c r="B13" s="153"/>
      <c r="C13" s="169"/>
      <c r="D13" s="170">
        <v>57098</v>
      </c>
      <c r="E13" s="171"/>
      <c r="F13" s="172">
        <v>50644</v>
      </c>
      <c r="G13" s="173"/>
      <c r="H13" s="159"/>
    </row>
    <row r="14" spans="1:8" x14ac:dyDescent="0.2">
      <c r="A14" s="160"/>
      <c r="B14" s="161"/>
      <c r="C14" s="162"/>
      <c r="D14" s="163">
        <v>16259</v>
      </c>
      <c r="E14" s="164"/>
      <c r="F14" s="165">
        <v>26640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1.75</v>
      </c>
      <c r="C19" s="174">
        <f>ROUND(VALUE(SUBSTITUTE(実質収支比率等に係る経年分析!G$48,"▲","-")),2)</f>
        <v>1.44</v>
      </c>
      <c r="D19" s="174">
        <f>ROUND(VALUE(SUBSTITUTE(実質収支比率等に係る経年分析!H$48,"▲","-")),2)</f>
        <v>1.76</v>
      </c>
      <c r="E19" s="174">
        <f>ROUND(VALUE(SUBSTITUTE(実質収支比率等に係る経年分析!I$48,"▲","-")),2)</f>
        <v>2.29</v>
      </c>
      <c r="F19" s="174">
        <f>ROUND(VALUE(SUBSTITUTE(実質収支比率等に係る経年分析!J$48,"▲","-")),2)</f>
        <v>1.82</v>
      </c>
    </row>
    <row r="20" spans="1:11" x14ac:dyDescent="0.2">
      <c r="A20" s="174" t="s">
        <v>53</v>
      </c>
      <c r="B20" s="174">
        <f>ROUND(VALUE(SUBSTITUTE(実質収支比率等に係る経年分析!F$47,"▲","-")),2)</f>
        <v>19.149999999999999</v>
      </c>
      <c r="C20" s="174">
        <f>ROUND(VALUE(SUBSTITUTE(実質収支比率等に係る経年分析!G$47,"▲","-")),2)</f>
        <v>19.23</v>
      </c>
      <c r="D20" s="174">
        <f>ROUND(VALUE(SUBSTITUTE(実質収支比率等に係る経年分析!H$47,"▲","-")),2)</f>
        <v>18.96</v>
      </c>
      <c r="E20" s="174">
        <f>ROUND(VALUE(SUBSTITUTE(実質収支比率等に係る経年分析!I$47,"▲","-")),2)</f>
        <v>21.97</v>
      </c>
      <c r="F20" s="174">
        <f>ROUND(VALUE(SUBSTITUTE(実質収支比率等に係る経年分析!J$47,"▲","-")),2)</f>
        <v>22.18</v>
      </c>
    </row>
    <row r="21" spans="1:11" x14ac:dyDescent="0.2">
      <c r="A21" s="174" t="s">
        <v>54</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0.61</v>
      </c>
      <c r="D21" s="174">
        <f>IF(ISNUMBER(VALUE(SUBSTITUTE(実質収支比率等に係る経年分析!H$49,"▲","-"))),ROUND(VALUE(SUBSTITUTE(実質収支比率等に係る経年分析!H$49,"▲","-")),2),NA())</f>
        <v>1.07</v>
      </c>
      <c r="E21" s="174">
        <f>IF(ISNUMBER(VALUE(SUBSTITUTE(実質収支比率等に係る経年分析!I$49,"▲","-"))),ROUND(VALUE(SUBSTITUTE(実質収支比率等に係る経年分析!I$49,"▲","-")),2),NA())</f>
        <v>3.48</v>
      </c>
      <c r="F21" s="174">
        <f>IF(ISNUMBER(VALUE(SUBSTITUTE(実質収支比率等に係る経年分析!J$49,"▲","-"))),ROUND(VALUE(SUBSTITUTE(実質収支比率等に係る経年分析!J$49,"▲","-")),2),NA())</f>
        <v>0.72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学校給食センター特別会計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4405</v>
      </c>
      <c r="E42" s="176"/>
      <c r="F42" s="176"/>
      <c r="G42" s="176">
        <f>'実質公債費比率（分子）の構造'!L$52</f>
        <v>4371</v>
      </c>
      <c r="H42" s="176"/>
      <c r="I42" s="176"/>
      <c r="J42" s="176">
        <f>'実質公債費比率（分子）の構造'!M$52</f>
        <v>4517</v>
      </c>
      <c r="K42" s="176"/>
      <c r="L42" s="176"/>
      <c r="M42" s="176">
        <f>'実質公債費比率（分子）の構造'!N$52</f>
        <v>4244</v>
      </c>
      <c r="N42" s="176"/>
      <c r="O42" s="176"/>
      <c r="P42" s="176">
        <f>'実質公債費比率（分子）の構造'!O$52</f>
        <v>3980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139</v>
      </c>
      <c r="C45" s="176"/>
      <c r="D45" s="176"/>
      <c r="E45" s="176">
        <f>'実質公債費比率（分子）の構造'!L$49</f>
        <v>144</v>
      </c>
      <c r="F45" s="176"/>
      <c r="G45" s="176"/>
      <c r="H45" s="176">
        <f>'実質公債費比率（分子）の構造'!M$49</f>
        <v>139</v>
      </c>
      <c r="I45" s="176"/>
      <c r="J45" s="176"/>
      <c r="K45" s="176">
        <f>'実質公債費比率（分子）の構造'!N$49</f>
        <v>142</v>
      </c>
      <c r="L45" s="176"/>
      <c r="M45" s="176"/>
      <c r="N45" s="176">
        <f>'実質公債費比率（分子）の構造'!O$49</f>
        <v>134</v>
      </c>
      <c r="O45" s="176"/>
      <c r="P45" s="176"/>
    </row>
    <row r="46" spans="1:16" x14ac:dyDescent="0.2">
      <c r="A46" s="176" t="s">
        <v>64</v>
      </c>
      <c r="B46" s="176">
        <f>'実質公債費比率（分子）の構造'!K$48</f>
        <v>1071</v>
      </c>
      <c r="C46" s="176"/>
      <c r="D46" s="176"/>
      <c r="E46" s="176">
        <f>'実質公債費比率（分子）の構造'!L$48</f>
        <v>1071</v>
      </c>
      <c r="F46" s="176"/>
      <c r="G46" s="176"/>
      <c r="H46" s="176">
        <f>'実質公債費比率（分子）の構造'!M$48</f>
        <v>960</v>
      </c>
      <c r="I46" s="176"/>
      <c r="J46" s="176"/>
      <c r="K46" s="176">
        <f>'実質公債費比率（分子）の構造'!N$48</f>
        <v>591</v>
      </c>
      <c r="L46" s="176"/>
      <c r="M46" s="176"/>
      <c r="N46" s="176">
        <f>'実質公債費比率（分子）の構造'!O$48</f>
        <v>519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4804</v>
      </c>
      <c r="C49" s="176"/>
      <c r="D49" s="176"/>
      <c r="E49" s="176">
        <f>'実質公債費比率（分子）の構造'!L$45</f>
        <v>4837</v>
      </c>
      <c r="F49" s="176"/>
      <c r="G49" s="176"/>
      <c r="H49" s="176">
        <f>'実質公債費比率（分子）の構造'!M$45</f>
        <v>4861</v>
      </c>
      <c r="I49" s="176"/>
      <c r="J49" s="176"/>
      <c r="K49" s="176">
        <f>'実質公債費比率（分子）の構造'!N$45</f>
        <v>4707</v>
      </c>
      <c r="L49" s="176"/>
      <c r="M49" s="176"/>
      <c r="N49" s="176">
        <f>'実質公債費比率（分子）の構造'!O$45</f>
        <v>4420</v>
      </c>
      <c r="O49" s="176"/>
      <c r="P49" s="176"/>
    </row>
    <row r="50" spans="1:16" x14ac:dyDescent="0.2">
      <c r="A50" s="176" t="s">
        <v>67</v>
      </c>
      <c r="B50" s="176" t="e">
        <f>NA()</f>
        <v>#N/A</v>
      </c>
      <c r="C50" s="176">
        <f>IF(ISNUMBER('実質公債費比率（分子）の構造'!K$53),'実質公債費比率（分子）の構造'!K$53,NA())</f>
        <v>1609</v>
      </c>
      <c r="D50" s="176" t="e">
        <f>NA()</f>
        <v>#N/A</v>
      </c>
      <c r="E50" s="176" t="e">
        <f>NA()</f>
        <v>#N/A</v>
      </c>
      <c r="F50" s="176">
        <f>IF(ISNUMBER('実質公債費比率（分子）の構造'!L$53),'実質公債費比率（分子）の構造'!L$53,NA())</f>
        <v>1681</v>
      </c>
      <c r="G50" s="176" t="e">
        <f>NA()</f>
        <v>#N/A</v>
      </c>
      <c r="H50" s="176" t="e">
        <f>NA()</f>
        <v>#N/A</v>
      </c>
      <c r="I50" s="176">
        <f>IF(ISNUMBER('実質公債費比率（分子）の構造'!M$53),'実質公債費比率（分子）の構造'!M$53,NA())</f>
        <v>1443</v>
      </c>
      <c r="J50" s="176" t="e">
        <f>NA()</f>
        <v>#N/A</v>
      </c>
      <c r="K50" s="176" t="e">
        <f>NA()</f>
        <v>#N/A</v>
      </c>
      <c r="L50" s="176">
        <f>IF(ISNUMBER('実質公債費比率（分子）の構造'!N$53),'実質公債費比率（分子）の構造'!N$53,NA())</f>
        <v>1196</v>
      </c>
      <c r="M50" s="176" t="e">
        <f>NA()</f>
        <v>#N/A</v>
      </c>
      <c r="N50" s="176" t="e">
        <f>NA()</f>
        <v>#N/A</v>
      </c>
      <c r="O50" s="176">
        <f>IF(ISNUMBER('実質公債費比率（分子）の構造'!O$53),'実質公債費比率（分子）の構造'!O$53,NA())</f>
        <v>1093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37628</v>
      </c>
      <c r="E56" s="175"/>
      <c r="F56" s="175"/>
      <c r="G56" s="175">
        <f>'将来負担比率（分子）の構造'!J$52</f>
        <v>36396</v>
      </c>
      <c r="H56" s="175"/>
      <c r="I56" s="175"/>
      <c r="J56" s="175">
        <f>'将来負担比率（分子）の構造'!K$52</f>
        <v>35628</v>
      </c>
      <c r="K56" s="175"/>
      <c r="L56" s="175"/>
      <c r="M56" s="175">
        <f>'将来負担比率（分子）の構造'!L$52</f>
        <v>34011</v>
      </c>
      <c r="N56" s="175"/>
      <c r="O56" s="175"/>
      <c r="P56" s="175">
        <f>'将来負担比率（分子）の構造'!M$52</f>
        <v>32300</v>
      </c>
    </row>
    <row r="57" spans="1:16" x14ac:dyDescent="0.2">
      <c r="A57" s="175" t="s">
        <v>42</v>
      </c>
      <c r="B57" s="175"/>
      <c r="C57" s="175"/>
      <c r="D57" s="175">
        <f>'将来負担比率（分子）の構造'!I$51</f>
        <v>12854</v>
      </c>
      <c r="E57" s="175"/>
      <c r="F57" s="175"/>
      <c r="G57" s="175">
        <f>'将来負担比率（分子）の構造'!J$51</f>
        <v>11758</v>
      </c>
      <c r="H57" s="175"/>
      <c r="I57" s="175"/>
      <c r="J57" s="175">
        <f>'将来負担比率（分子）の構造'!K$51</f>
        <v>11514</v>
      </c>
      <c r="K57" s="175"/>
      <c r="L57" s="175"/>
      <c r="M57" s="175">
        <f>'将来負担比率（分子）の構造'!L$51</f>
        <v>10577</v>
      </c>
      <c r="N57" s="175"/>
      <c r="O57" s="175"/>
      <c r="P57" s="175">
        <f>'将来負担比率（分子）の構造'!M$51</f>
        <v>9431</v>
      </c>
    </row>
    <row r="58" spans="1:16" x14ac:dyDescent="0.2">
      <c r="A58" s="175" t="s">
        <v>41</v>
      </c>
      <c r="B58" s="175"/>
      <c r="C58" s="175"/>
      <c r="D58" s="175">
        <f>'将来負担比率（分子）の構造'!I$50</f>
        <v>15013</v>
      </c>
      <c r="E58" s="175"/>
      <c r="F58" s="175"/>
      <c r="G58" s="175">
        <f>'将来負担比率（分子）の構造'!J$50</f>
        <v>14774</v>
      </c>
      <c r="H58" s="175"/>
      <c r="I58" s="175"/>
      <c r="J58" s="175">
        <f>'将来負担比率（分子）の構造'!K$50</f>
        <v>17535</v>
      </c>
      <c r="K58" s="175"/>
      <c r="L58" s="175"/>
      <c r="M58" s="175">
        <f>'将来負担比率（分子）の構造'!L$50</f>
        <v>19875</v>
      </c>
      <c r="N58" s="175"/>
      <c r="O58" s="175"/>
      <c r="P58" s="175">
        <f>'将来負担比率（分子）の構造'!M$50</f>
        <v>21334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3650</v>
      </c>
      <c r="C62" s="175"/>
      <c r="D62" s="175"/>
      <c r="E62" s="175">
        <f>'将来負担比率（分子）の構造'!J$45</f>
        <v>3576</v>
      </c>
      <c r="F62" s="175"/>
      <c r="G62" s="175"/>
      <c r="H62" s="175">
        <f>'将来負担比率（分子）の構造'!K$45</f>
        <v>3751</v>
      </c>
      <c r="I62" s="175"/>
      <c r="J62" s="175"/>
      <c r="K62" s="175">
        <f>'将来負担比率（分子）の構造'!L$45</f>
        <v>3761</v>
      </c>
      <c r="L62" s="175"/>
      <c r="M62" s="175"/>
      <c r="N62" s="175">
        <f>'将来負担比率（分子）の構造'!M$45</f>
        <v>3959</v>
      </c>
      <c r="O62" s="175"/>
      <c r="P62" s="175"/>
    </row>
    <row r="63" spans="1:16" x14ac:dyDescent="0.2">
      <c r="A63" s="175" t="s">
        <v>34</v>
      </c>
      <c r="B63" s="175">
        <f>'将来負担比率（分子）の構造'!I$44</f>
        <v>1123</v>
      </c>
      <c r="C63" s="175"/>
      <c r="D63" s="175"/>
      <c r="E63" s="175">
        <f>'将来負担比率（分子）の構造'!J$44</f>
        <v>1092</v>
      </c>
      <c r="F63" s="175"/>
      <c r="G63" s="175"/>
      <c r="H63" s="175">
        <f>'将来負担比率（分子）の構造'!K$44</f>
        <v>1083</v>
      </c>
      <c r="I63" s="175"/>
      <c r="J63" s="175"/>
      <c r="K63" s="175">
        <f>'将来負担比率（分子）の構造'!L$44</f>
        <v>1023</v>
      </c>
      <c r="L63" s="175"/>
      <c r="M63" s="175"/>
      <c r="N63" s="175">
        <f>'将来負担比率（分子）の構造'!M$44</f>
        <v>1230</v>
      </c>
      <c r="O63" s="175"/>
      <c r="P63" s="175"/>
    </row>
    <row r="64" spans="1:16" x14ac:dyDescent="0.2">
      <c r="A64" s="175" t="s">
        <v>33</v>
      </c>
      <c r="B64" s="175">
        <f>'将来負担比率（分子）の構造'!I$43</f>
        <v>8991</v>
      </c>
      <c r="C64" s="175"/>
      <c r="D64" s="175"/>
      <c r="E64" s="175">
        <f>'将来負担比率（分子）の構造'!J$43</f>
        <v>8270</v>
      </c>
      <c r="F64" s="175"/>
      <c r="G64" s="175"/>
      <c r="H64" s="175">
        <f>'将来負担比率（分子）の構造'!K$43</f>
        <v>7718</v>
      </c>
      <c r="I64" s="175"/>
      <c r="J64" s="175"/>
      <c r="K64" s="175">
        <f>'将来負担比率（分子）の構造'!L$43</f>
        <v>6216</v>
      </c>
      <c r="L64" s="175"/>
      <c r="M64" s="175"/>
      <c r="N64" s="175">
        <f>'将来負担比率（分子）の構造'!M$43</f>
        <v>4755</v>
      </c>
      <c r="O64" s="175"/>
      <c r="P64" s="175"/>
    </row>
    <row r="65" spans="1:16" x14ac:dyDescent="0.2">
      <c r="A65" s="175" t="s">
        <v>32</v>
      </c>
      <c r="B65" s="175" t="str">
        <f>'将来負担比率（分子）の構造'!I$42</f>
        <v>-</v>
      </c>
      <c r="C65" s="175"/>
      <c r="D65" s="175"/>
      <c r="E65" s="175" t="str">
        <f>'将来負担比率（分子）の構造'!J$42</f>
        <v>-</v>
      </c>
      <c r="F65" s="175"/>
      <c r="G65" s="175"/>
      <c r="H65" s="175">
        <f>'将来負担比率（分子）の構造'!K$42</f>
        <v>832</v>
      </c>
      <c r="I65" s="175"/>
      <c r="J65" s="175"/>
      <c r="K65" s="175">
        <f>'将来負担比率（分子）の構造'!L$42</f>
        <v>833</v>
      </c>
      <c r="L65" s="175"/>
      <c r="M65" s="175"/>
      <c r="N65" s="175">
        <f>'将来負担比率（分子）の構造'!M$42</f>
        <v>835</v>
      </c>
      <c r="O65" s="175"/>
      <c r="P65" s="175"/>
    </row>
    <row r="66" spans="1:16" x14ac:dyDescent="0.2">
      <c r="A66" s="175" t="s">
        <v>31</v>
      </c>
      <c r="B66" s="175">
        <f>'将来負担比率（分子）の構造'!I$41</f>
        <v>44559</v>
      </c>
      <c r="C66" s="175"/>
      <c r="D66" s="175"/>
      <c r="E66" s="175">
        <f>'将来負担比率（分子）の構造'!J$41</f>
        <v>46109</v>
      </c>
      <c r="F66" s="175"/>
      <c r="G66" s="175"/>
      <c r="H66" s="175">
        <f>'将来負担比率（分子）の構造'!K$41</f>
        <v>44516</v>
      </c>
      <c r="I66" s="175"/>
      <c r="J66" s="175"/>
      <c r="K66" s="175">
        <f>'将来負担比率（分子）の構造'!L$41</f>
        <v>41609</v>
      </c>
      <c r="L66" s="175"/>
      <c r="M66" s="175"/>
      <c r="N66" s="175">
        <f>'将来負担比率（分子）の構造'!M$41</f>
        <v>40630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5544</v>
      </c>
      <c r="C72" s="179">
        <f>基金残高に係る経年分析!G55</f>
        <v>6402</v>
      </c>
      <c r="D72" s="179">
        <f>基金残高に係る経年分析!H55</f>
        <v>6738</v>
      </c>
    </row>
    <row r="73" spans="1:16" x14ac:dyDescent="0.2">
      <c r="A73" s="178" t="s">
        <v>74</v>
      </c>
      <c r="B73" s="179">
        <f>基金残高に係る経年分析!F56</f>
        <v>3181</v>
      </c>
      <c r="C73" s="179">
        <f>基金残高に係る経年分析!G56</f>
        <v>3782</v>
      </c>
      <c r="D73" s="179">
        <f>基金残高に係る経年分析!H56</f>
        <v>4983</v>
      </c>
    </row>
    <row r="74" spans="1:16" x14ac:dyDescent="0.2">
      <c r="A74" s="178" t="s">
        <v>75</v>
      </c>
      <c r="B74" s="179">
        <f>基金残高に係る経年分析!F57</f>
        <v>6992</v>
      </c>
      <c r="C74" s="179">
        <f>基金残高に係る経年分析!G57</f>
        <v>7852</v>
      </c>
      <c r="D74" s="179">
        <f>基金残高に係る経年分析!H57</f>
        <v>7899</v>
      </c>
    </row>
  </sheetData>
  <sheetProtection algorithmName="SHA-512" hashValue="4gBUFGvemoA6e0KD5g4Bg+H0xLoZsJGFTWDvMpFcYQ5EjSJMjmLdSMgN6rTlfoy1M8qnmv0djySH02LRndxkBw==" saltValue="S4yUErA3vQdbhtdTYuKPs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C1" workbookViewId="0">
      <selection activeCell="C1" sqref="C1"/>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25577511</v>
      </c>
      <c r="S5" s="713"/>
      <c r="T5" s="713"/>
      <c r="U5" s="713"/>
      <c r="V5" s="713"/>
      <c r="W5" s="713"/>
      <c r="X5" s="713"/>
      <c r="Y5" s="738"/>
      <c r="Z5" s="751">
        <v>43</v>
      </c>
      <c r="AA5" s="751"/>
      <c r="AB5" s="751"/>
      <c r="AC5" s="751"/>
      <c r="AD5" s="752">
        <v>23695414</v>
      </c>
      <c r="AE5" s="752"/>
      <c r="AF5" s="752"/>
      <c r="AG5" s="752"/>
      <c r="AH5" s="752"/>
      <c r="AI5" s="752"/>
      <c r="AJ5" s="752"/>
      <c r="AK5" s="752"/>
      <c r="AL5" s="739">
        <v>77</v>
      </c>
      <c r="AM5" s="721"/>
      <c r="AN5" s="721"/>
      <c r="AO5" s="740"/>
      <c r="AP5" s="715" t="s">
        <v>216</v>
      </c>
      <c r="AQ5" s="716"/>
      <c r="AR5" s="716"/>
      <c r="AS5" s="716"/>
      <c r="AT5" s="716"/>
      <c r="AU5" s="716"/>
      <c r="AV5" s="716"/>
      <c r="AW5" s="716"/>
      <c r="AX5" s="716"/>
      <c r="AY5" s="716"/>
      <c r="AZ5" s="716"/>
      <c r="BA5" s="716"/>
      <c r="BB5" s="716"/>
      <c r="BC5" s="716"/>
      <c r="BD5" s="716"/>
      <c r="BE5" s="716"/>
      <c r="BF5" s="717"/>
      <c r="BG5" s="657">
        <v>23692668</v>
      </c>
      <c r="BH5" s="658"/>
      <c r="BI5" s="658"/>
      <c r="BJ5" s="658"/>
      <c r="BK5" s="658"/>
      <c r="BL5" s="658"/>
      <c r="BM5" s="658"/>
      <c r="BN5" s="659"/>
      <c r="BO5" s="695">
        <v>92.6</v>
      </c>
      <c r="BP5" s="695"/>
      <c r="BQ5" s="695"/>
      <c r="BR5" s="695"/>
      <c r="BS5" s="696">
        <v>550024</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329138</v>
      </c>
      <c r="S6" s="658"/>
      <c r="T6" s="658"/>
      <c r="U6" s="658"/>
      <c r="V6" s="658"/>
      <c r="W6" s="658"/>
      <c r="X6" s="658"/>
      <c r="Y6" s="659"/>
      <c r="Z6" s="695">
        <v>0.6</v>
      </c>
      <c r="AA6" s="695"/>
      <c r="AB6" s="695"/>
      <c r="AC6" s="695"/>
      <c r="AD6" s="696">
        <v>329138</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23692668</v>
      </c>
      <c r="BH6" s="658"/>
      <c r="BI6" s="658"/>
      <c r="BJ6" s="658"/>
      <c r="BK6" s="658"/>
      <c r="BL6" s="658"/>
      <c r="BM6" s="658"/>
      <c r="BN6" s="659"/>
      <c r="BO6" s="695">
        <v>92.6</v>
      </c>
      <c r="BP6" s="695"/>
      <c r="BQ6" s="695"/>
      <c r="BR6" s="695"/>
      <c r="BS6" s="696">
        <v>550024</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288534</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288534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11041</v>
      </c>
      <c r="S7" s="658"/>
      <c r="T7" s="658"/>
      <c r="U7" s="658"/>
      <c r="V7" s="658"/>
      <c r="W7" s="658"/>
      <c r="X7" s="658"/>
      <c r="Y7" s="659"/>
      <c r="Z7" s="695">
        <v>0</v>
      </c>
      <c r="AA7" s="695"/>
      <c r="AB7" s="695"/>
      <c r="AC7" s="695"/>
      <c r="AD7" s="696">
        <v>11041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12059283</v>
      </c>
      <c r="BH7" s="658"/>
      <c r="BI7" s="658"/>
      <c r="BJ7" s="658"/>
      <c r="BK7" s="658"/>
      <c r="BL7" s="658"/>
      <c r="BM7" s="658"/>
      <c r="BN7" s="659"/>
      <c r="BO7" s="695">
        <v>47.1</v>
      </c>
      <c r="BP7" s="695"/>
      <c r="BQ7" s="695"/>
      <c r="BR7" s="695"/>
      <c r="BS7" s="696">
        <v>550024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6979826</v>
      </c>
      <c r="CS7" s="658"/>
      <c r="CT7" s="658"/>
      <c r="CU7" s="658"/>
      <c r="CV7" s="658"/>
      <c r="CW7" s="658"/>
      <c r="CX7" s="658"/>
      <c r="CY7" s="659"/>
      <c r="CZ7" s="695">
        <v>11.9</v>
      </c>
      <c r="DA7" s="695"/>
      <c r="DB7" s="695"/>
      <c r="DC7" s="695"/>
      <c r="DD7" s="663">
        <v>146057</v>
      </c>
      <c r="DE7" s="658"/>
      <c r="DF7" s="658"/>
      <c r="DG7" s="658"/>
      <c r="DH7" s="658"/>
      <c r="DI7" s="658"/>
      <c r="DJ7" s="658"/>
      <c r="DK7" s="658"/>
      <c r="DL7" s="658"/>
      <c r="DM7" s="658"/>
      <c r="DN7" s="658"/>
      <c r="DO7" s="658"/>
      <c r="DP7" s="659"/>
      <c r="DQ7" s="663">
        <v>5634160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158357</v>
      </c>
      <c r="S8" s="658"/>
      <c r="T8" s="658"/>
      <c r="U8" s="658"/>
      <c r="V8" s="658"/>
      <c r="W8" s="658"/>
      <c r="X8" s="658"/>
      <c r="Y8" s="659"/>
      <c r="Z8" s="695">
        <v>0.3</v>
      </c>
      <c r="AA8" s="695"/>
      <c r="AB8" s="695"/>
      <c r="AC8" s="695"/>
      <c r="AD8" s="696">
        <v>158357</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250352</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25975943</v>
      </c>
      <c r="CS8" s="658"/>
      <c r="CT8" s="658"/>
      <c r="CU8" s="658"/>
      <c r="CV8" s="658"/>
      <c r="CW8" s="658"/>
      <c r="CX8" s="658"/>
      <c r="CY8" s="659"/>
      <c r="CZ8" s="695">
        <v>44.1</v>
      </c>
      <c r="DA8" s="695"/>
      <c r="DB8" s="695"/>
      <c r="DC8" s="695"/>
      <c r="DD8" s="663">
        <v>161165</v>
      </c>
      <c r="DE8" s="658"/>
      <c r="DF8" s="658"/>
      <c r="DG8" s="658"/>
      <c r="DH8" s="658"/>
      <c r="DI8" s="658"/>
      <c r="DJ8" s="658"/>
      <c r="DK8" s="658"/>
      <c r="DL8" s="658"/>
      <c r="DM8" s="658"/>
      <c r="DN8" s="658"/>
      <c r="DO8" s="658"/>
      <c r="DP8" s="659"/>
      <c r="DQ8" s="663">
        <v>12785354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174564</v>
      </c>
      <c r="S9" s="658"/>
      <c r="T9" s="658"/>
      <c r="U9" s="658"/>
      <c r="V9" s="658"/>
      <c r="W9" s="658"/>
      <c r="X9" s="658"/>
      <c r="Y9" s="659"/>
      <c r="Z9" s="695">
        <v>0.3</v>
      </c>
      <c r="AA9" s="695"/>
      <c r="AB9" s="695"/>
      <c r="AC9" s="695"/>
      <c r="AD9" s="696">
        <v>174564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9361924</v>
      </c>
      <c r="BH9" s="658"/>
      <c r="BI9" s="658"/>
      <c r="BJ9" s="658"/>
      <c r="BK9" s="658"/>
      <c r="BL9" s="658"/>
      <c r="BM9" s="658"/>
      <c r="BN9" s="659"/>
      <c r="BO9" s="695">
        <v>36.6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3606789</v>
      </c>
      <c r="CS9" s="658"/>
      <c r="CT9" s="658"/>
      <c r="CU9" s="658"/>
      <c r="CV9" s="658"/>
      <c r="CW9" s="658"/>
      <c r="CX9" s="658"/>
      <c r="CY9" s="659"/>
      <c r="CZ9" s="695">
        <v>6.1</v>
      </c>
      <c r="DA9" s="695"/>
      <c r="DB9" s="695"/>
      <c r="DC9" s="695"/>
      <c r="DD9" s="663">
        <v>50167</v>
      </c>
      <c r="DE9" s="658"/>
      <c r="DF9" s="658"/>
      <c r="DG9" s="658"/>
      <c r="DH9" s="658"/>
      <c r="DI9" s="658"/>
      <c r="DJ9" s="658"/>
      <c r="DK9" s="658"/>
      <c r="DL9" s="658"/>
      <c r="DM9" s="658"/>
      <c r="DN9" s="658"/>
      <c r="DO9" s="658"/>
      <c r="DP9" s="659"/>
      <c r="DQ9" s="663">
        <v>2240182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505403</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170959</v>
      </c>
      <c r="CS10" s="658"/>
      <c r="CT10" s="658"/>
      <c r="CU10" s="658"/>
      <c r="CV10" s="658"/>
      <c r="CW10" s="658"/>
      <c r="CX10" s="658"/>
      <c r="CY10" s="659"/>
      <c r="CZ10" s="695">
        <v>0.3</v>
      </c>
      <c r="DA10" s="695"/>
      <c r="DB10" s="695"/>
      <c r="DC10" s="695"/>
      <c r="DD10" s="663">
        <v>87003</v>
      </c>
      <c r="DE10" s="658"/>
      <c r="DF10" s="658"/>
      <c r="DG10" s="658"/>
      <c r="DH10" s="658"/>
      <c r="DI10" s="658"/>
      <c r="DJ10" s="658"/>
      <c r="DK10" s="658"/>
      <c r="DL10" s="658"/>
      <c r="DM10" s="658"/>
      <c r="DN10" s="658"/>
      <c r="DO10" s="658"/>
      <c r="DP10" s="659"/>
      <c r="DQ10" s="663">
        <v>76274</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3471095</v>
      </c>
      <c r="S11" s="658"/>
      <c r="T11" s="658"/>
      <c r="U11" s="658"/>
      <c r="V11" s="658"/>
      <c r="W11" s="658"/>
      <c r="X11" s="658"/>
      <c r="Y11" s="659"/>
      <c r="Z11" s="660">
        <v>5.8</v>
      </c>
      <c r="AA11" s="661"/>
      <c r="AB11" s="661"/>
      <c r="AC11" s="662"/>
      <c r="AD11" s="663">
        <v>3471095</v>
      </c>
      <c r="AE11" s="658"/>
      <c r="AF11" s="658"/>
      <c r="AG11" s="658"/>
      <c r="AH11" s="658"/>
      <c r="AI11" s="658"/>
      <c r="AJ11" s="658"/>
      <c r="AK11" s="659"/>
      <c r="AL11" s="660">
        <v>11.3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1941604</v>
      </c>
      <c r="BH11" s="658"/>
      <c r="BI11" s="658"/>
      <c r="BJ11" s="658"/>
      <c r="BK11" s="658"/>
      <c r="BL11" s="658"/>
      <c r="BM11" s="658"/>
      <c r="BN11" s="659"/>
      <c r="BO11" s="695">
        <v>7.6</v>
      </c>
      <c r="BP11" s="695"/>
      <c r="BQ11" s="695"/>
      <c r="BR11" s="695"/>
      <c r="BS11" s="696">
        <v>550024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419705</v>
      </c>
      <c r="CS11" s="658"/>
      <c r="CT11" s="658"/>
      <c r="CU11" s="658"/>
      <c r="CV11" s="658"/>
      <c r="CW11" s="658"/>
      <c r="CX11" s="658"/>
      <c r="CY11" s="659"/>
      <c r="CZ11" s="695">
        <v>0.7</v>
      </c>
      <c r="DA11" s="695"/>
      <c r="DB11" s="695"/>
      <c r="DC11" s="695"/>
      <c r="DD11" s="663">
        <v>135104</v>
      </c>
      <c r="DE11" s="658"/>
      <c r="DF11" s="658"/>
      <c r="DG11" s="658"/>
      <c r="DH11" s="658"/>
      <c r="DI11" s="658"/>
      <c r="DJ11" s="658"/>
      <c r="DK11" s="658"/>
      <c r="DL11" s="658"/>
      <c r="DM11" s="658"/>
      <c r="DN11" s="658"/>
      <c r="DO11" s="658"/>
      <c r="DP11" s="659"/>
      <c r="DQ11" s="663">
        <v>274590</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10422936</v>
      </c>
      <c r="BH12" s="658"/>
      <c r="BI12" s="658"/>
      <c r="BJ12" s="658"/>
      <c r="BK12" s="658"/>
      <c r="BL12" s="658"/>
      <c r="BM12" s="658"/>
      <c r="BN12" s="659"/>
      <c r="BO12" s="695">
        <v>40.799999999999997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204900</v>
      </c>
      <c r="CS12" s="658"/>
      <c r="CT12" s="658"/>
      <c r="CU12" s="658"/>
      <c r="CV12" s="658"/>
      <c r="CW12" s="658"/>
      <c r="CX12" s="658"/>
      <c r="CY12" s="659"/>
      <c r="CZ12" s="695">
        <v>0.3</v>
      </c>
      <c r="DA12" s="695"/>
      <c r="DB12" s="695"/>
      <c r="DC12" s="695"/>
      <c r="DD12" s="663" t="s">
        <v>122</v>
      </c>
      <c r="DE12" s="658"/>
      <c r="DF12" s="658"/>
      <c r="DG12" s="658"/>
      <c r="DH12" s="658"/>
      <c r="DI12" s="658"/>
      <c r="DJ12" s="658"/>
      <c r="DK12" s="658"/>
      <c r="DL12" s="658"/>
      <c r="DM12" s="658"/>
      <c r="DN12" s="658"/>
      <c r="DO12" s="658"/>
      <c r="DP12" s="659"/>
      <c r="DQ12" s="663">
        <v>194702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10403738</v>
      </c>
      <c r="BH13" s="658"/>
      <c r="BI13" s="658"/>
      <c r="BJ13" s="658"/>
      <c r="BK13" s="658"/>
      <c r="BL13" s="658"/>
      <c r="BM13" s="658"/>
      <c r="BN13" s="659"/>
      <c r="BO13" s="695">
        <v>40.700000000000003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9831726</v>
      </c>
      <c r="CS13" s="658"/>
      <c r="CT13" s="658"/>
      <c r="CU13" s="658"/>
      <c r="CV13" s="658"/>
      <c r="CW13" s="658"/>
      <c r="CX13" s="658"/>
      <c r="CY13" s="659"/>
      <c r="CZ13" s="695">
        <v>16.7</v>
      </c>
      <c r="DA13" s="695"/>
      <c r="DB13" s="695"/>
      <c r="DC13" s="695"/>
      <c r="DD13" s="663">
        <v>6703948</v>
      </c>
      <c r="DE13" s="658"/>
      <c r="DF13" s="658"/>
      <c r="DG13" s="658"/>
      <c r="DH13" s="658"/>
      <c r="DI13" s="658"/>
      <c r="DJ13" s="658"/>
      <c r="DK13" s="658"/>
      <c r="DL13" s="658"/>
      <c r="DM13" s="658"/>
      <c r="DN13" s="658"/>
      <c r="DO13" s="658"/>
      <c r="DP13" s="659"/>
      <c r="DQ13" s="663">
        <v>4079897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4903</v>
      </c>
      <c r="S14" s="658"/>
      <c r="T14" s="658"/>
      <c r="U14" s="658"/>
      <c r="V14" s="658"/>
      <c r="W14" s="658"/>
      <c r="X14" s="658"/>
      <c r="Y14" s="659"/>
      <c r="Z14" s="695">
        <v>0</v>
      </c>
      <c r="AA14" s="695"/>
      <c r="AB14" s="695"/>
      <c r="AC14" s="695"/>
      <c r="AD14" s="696">
        <v>4903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316424</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1509388</v>
      </c>
      <c r="CS14" s="658"/>
      <c r="CT14" s="658"/>
      <c r="CU14" s="658"/>
      <c r="CV14" s="658"/>
      <c r="CW14" s="658"/>
      <c r="CX14" s="658"/>
      <c r="CY14" s="659"/>
      <c r="CZ14" s="695">
        <v>2.6</v>
      </c>
      <c r="DA14" s="695"/>
      <c r="DB14" s="695"/>
      <c r="DC14" s="695"/>
      <c r="DD14" s="663">
        <v>42416</v>
      </c>
      <c r="DE14" s="658"/>
      <c r="DF14" s="658"/>
      <c r="DG14" s="658"/>
      <c r="DH14" s="658"/>
      <c r="DI14" s="658"/>
      <c r="DJ14" s="658"/>
      <c r="DK14" s="658"/>
      <c r="DL14" s="658"/>
      <c r="DM14" s="658"/>
      <c r="DN14" s="658"/>
      <c r="DO14" s="658"/>
      <c r="DP14" s="659"/>
      <c r="DQ14" s="663">
        <v>1467889</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894025</v>
      </c>
      <c r="BH15" s="658"/>
      <c r="BI15" s="658"/>
      <c r="BJ15" s="658"/>
      <c r="BK15" s="658"/>
      <c r="BL15" s="658"/>
      <c r="BM15" s="658"/>
      <c r="BN15" s="659"/>
      <c r="BO15" s="695">
        <v>3.5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5429453</v>
      </c>
      <c r="CS15" s="658"/>
      <c r="CT15" s="658"/>
      <c r="CU15" s="658"/>
      <c r="CV15" s="658"/>
      <c r="CW15" s="658"/>
      <c r="CX15" s="658"/>
      <c r="CY15" s="659"/>
      <c r="CZ15" s="695">
        <v>9.1999999999999993</v>
      </c>
      <c r="DA15" s="695"/>
      <c r="DB15" s="695"/>
      <c r="DC15" s="695"/>
      <c r="DD15" s="663">
        <v>844929</v>
      </c>
      <c r="DE15" s="658"/>
      <c r="DF15" s="658"/>
      <c r="DG15" s="658"/>
      <c r="DH15" s="658"/>
      <c r="DI15" s="658"/>
      <c r="DJ15" s="658"/>
      <c r="DK15" s="658"/>
      <c r="DL15" s="658"/>
      <c r="DM15" s="658"/>
      <c r="DN15" s="658"/>
      <c r="DO15" s="658"/>
      <c r="DP15" s="659"/>
      <c r="DQ15" s="663">
        <v>4202817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58554</v>
      </c>
      <c r="S16" s="658"/>
      <c r="T16" s="658"/>
      <c r="U16" s="658"/>
      <c r="V16" s="658"/>
      <c r="W16" s="658"/>
      <c r="X16" s="658"/>
      <c r="Y16" s="659"/>
      <c r="Z16" s="695">
        <v>0.1</v>
      </c>
      <c r="AA16" s="695"/>
      <c r="AB16" s="695"/>
      <c r="AC16" s="695"/>
      <c r="AD16" s="696">
        <v>58554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449578</v>
      </c>
      <c r="S17" s="658"/>
      <c r="T17" s="658"/>
      <c r="U17" s="658"/>
      <c r="V17" s="658"/>
      <c r="W17" s="658"/>
      <c r="X17" s="658"/>
      <c r="Y17" s="659"/>
      <c r="Z17" s="695">
        <v>0.8</v>
      </c>
      <c r="AA17" s="695"/>
      <c r="AB17" s="695"/>
      <c r="AC17" s="695"/>
      <c r="AD17" s="696">
        <v>449578</v>
      </c>
      <c r="AE17" s="696"/>
      <c r="AF17" s="696"/>
      <c r="AG17" s="696"/>
      <c r="AH17" s="696"/>
      <c r="AI17" s="696"/>
      <c r="AJ17" s="696"/>
      <c r="AK17" s="696"/>
      <c r="AL17" s="660">
        <v>1.5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4419734</v>
      </c>
      <c r="CS17" s="658"/>
      <c r="CT17" s="658"/>
      <c r="CU17" s="658"/>
      <c r="CV17" s="658"/>
      <c r="CW17" s="658"/>
      <c r="CX17" s="658"/>
      <c r="CY17" s="659"/>
      <c r="CZ17" s="695">
        <v>7.5</v>
      </c>
      <c r="DA17" s="695"/>
      <c r="DB17" s="695"/>
      <c r="DC17" s="695"/>
      <c r="DD17" s="663" t="s">
        <v>122</v>
      </c>
      <c r="DE17" s="658"/>
      <c r="DF17" s="658"/>
      <c r="DG17" s="658"/>
      <c r="DH17" s="658"/>
      <c r="DI17" s="658"/>
      <c r="DJ17" s="658"/>
      <c r="DK17" s="658"/>
      <c r="DL17" s="658"/>
      <c r="DM17" s="658"/>
      <c r="DN17" s="658"/>
      <c r="DO17" s="658"/>
      <c r="DP17" s="659"/>
      <c r="DQ17" s="663">
        <v>4372515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188364</v>
      </c>
      <c r="S18" s="658"/>
      <c r="T18" s="658"/>
      <c r="U18" s="658"/>
      <c r="V18" s="658"/>
      <c r="W18" s="658"/>
      <c r="X18" s="658"/>
      <c r="Y18" s="659"/>
      <c r="Z18" s="695">
        <v>0.3</v>
      </c>
      <c r="AA18" s="695"/>
      <c r="AB18" s="695"/>
      <c r="AC18" s="695"/>
      <c r="AD18" s="696">
        <v>188364</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178141</v>
      </c>
      <c r="S19" s="658"/>
      <c r="T19" s="658"/>
      <c r="U19" s="658"/>
      <c r="V19" s="658"/>
      <c r="W19" s="658"/>
      <c r="X19" s="658"/>
      <c r="Y19" s="659"/>
      <c r="Z19" s="695">
        <v>0.3</v>
      </c>
      <c r="AA19" s="695"/>
      <c r="AB19" s="695"/>
      <c r="AC19" s="695"/>
      <c r="AD19" s="696">
        <v>178141</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1884843</v>
      </c>
      <c r="BH19" s="658"/>
      <c r="BI19" s="658"/>
      <c r="BJ19" s="658"/>
      <c r="BK19" s="658"/>
      <c r="BL19" s="658"/>
      <c r="BM19" s="658"/>
      <c r="BN19" s="659"/>
      <c r="BO19" s="695">
        <v>7.4</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10223</v>
      </c>
      <c r="S20" s="658"/>
      <c r="T20" s="658"/>
      <c r="U20" s="658"/>
      <c r="V20" s="658"/>
      <c r="W20" s="658"/>
      <c r="X20" s="658"/>
      <c r="Y20" s="659"/>
      <c r="Z20" s="695">
        <v>0</v>
      </c>
      <c r="AA20" s="695"/>
      <c r="AB20" s="695"/>
      <c r="AC20" s="695"/>
      <c r="AD20" s="696">
        <v>10223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1884843</v>
      </c>
      <c r="BH20" s="658"/>
      <c r="BI20" s="658"/>
      <c r="BJ20" s="658"/>
      <c r="BK20" s="658"/>
      <c r="BL20" s="658"/>
      <c r="BM20" s="658"/>
      <c r="BN20" s="659"/>
      <c r="BO20" s="695">
        <v>7.4</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58836957</v>
      </c>
      <c r="CS20" s="658"/>
      <c r="CT20" s="658"/>
      <c r="CU20" s="658"/>
      <c r="CV20" s="658"/>
      <c r="CW20" s="658"/>
      <c r="CX20" s="658"/>
      <c r="CY20" s="659"/>
      <c r="CZ20" s="695">
        <v>100</v>
      </c>
      <c r="DA20" s="695"/>
      <c r="DB20" s="695"/>
      <c r="DC20" s="695"/>
      <c r="DD20" s="663">
        <v>8170789</v>
      </c>
      <c r="DE20" s="658"/>
      <c r="DF20" s="658"/>
      <c r="DG20" s="658"/>
      <c r="DH20" s="658"/>
      <c r="DI20" s="658"/>
      <c r="DJ20" s="658"/>
      <c r="DK20" s="658"/>
      <c r="DL20" s="658"/>
      <c r="DM20" s="658"/>
      <c r="DN20" s="658"/>
      <c r="DO20" s="658"/>
      <c r="DP20" s="659"/>
      <c r="DQ20" s="663">
        <v>35616914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2428375</v>
      </c>
      <c r="S21" s="658"/>
      <c r="T21" s="658"/>
      <c r="U21" s="658"/>
      <c r="V21" s="658"/>
      <c r="W21" s="658"/>
      <c r="X21" s="658"/>
      <c r="Y21" s="659"/>
      <c r="Z21" s="695">
        <v>4.0999999999999996</v>
      </c>
      <c r="AA21" s="695"/>
      <c r="AB21" s="695"/>
      <c r="AC21" s="695"/>
      <c r="AD21" s="696">
        <v>2008542</v>
      </c>
      <c r="AE21" s="696"/>
      <c r="AF21" s="696"/>
      <c r="AG21" s="696"/>
      <c r="AH21" s="696"/>
      <c r="AI21" s="696"/>
      <c r="AJ21" s="696"/>
      <c r="AK21" s="696"/>
      <c r="AL21" s="660">
        <v>6.5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2747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2008542</v>
      </c>
      <c r="S22" s="658"/>
      <c r="T22" s="658"/>
      <c r="U22" s="658"/>
      <c r="V22" s="658"/>
      <c r="W22" s="658"/>
      <c r="X22" s="658"/>
      <c r="Y22" s="659"/>
      <c r="Z22" s="695">
        <v>3.4</v>
      </c>
      <c r="AA22" s="695"/>
      <c r="AB22" s="695"/>
      <c r="AC22" s="695"/>
      <c r="AD22" s="696">
        <v>2008542</v>
      </c>
      <c r="AE22" s="696"/>
      <c r="AF22" s="696"/>
      <c r="AG22" s="696"/>
      <c r="AH22" s="696"/>
      <c r="AI22" s="696"/>
      <c r="AJ22" s="696"/>
      <c r="AK22" s="696"/>
      <c r="AL22" s="660">
        <v>6.5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419833</v>
      </c>
      <c r="S23" s="658"/>
      <c r="T23" s="658"/>
      <c r="U23" s="658"/>
      <c r="V23" s="658"/>
      <c r="W23" s="658"/>
      <c r="X23" s="658"/>
      <c r="Y23" s="659"/>
      <c r="Z23" s="695">
        <v>0.7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1882096</v>
      </c>
      <c r="BH23" s="658"/>
      <c r="BI23" s="658"/>
      <c r="BJ23" s="658"/>
      <c r="BK23" s="658"/>
      <c r="BL23" s="658"/>
      <c r="BM23" s="658"/>
      <c r="BN23" s="659"/>
      <c r="BO23" s="695">
        <v>7.4</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28864507</v>
      </c>
      <c r="CS24" s="713"/>
      <c r="CT24" s="713"/>
      <c r="CU24" s="713"/>
      <c r="CV24" s="713"/>
      <c r="CW24" s="713"/>
      <c r="CX24" s="713"/>
      <c r="CY24" s="738"/>
      <c r="CZ24" s="739">
        <v>49.1</v>
      </c>
      <c r="DA24" s="721"/>
      <c r="DB24" s="721"/>
      <c r="DC24" s="741"/>
      <c r="DD24" s="737">
        <v>16710742</v>
      </c>
      <c r="DE24" s="713"/>
      <c r="DF24" s="713"/>
      <c r="DG24" s="713"/>
      <c r="DH24" s="713"/>
      <c r="DI24" s="713"/>
      <c r="DJ24" s="713"/>
      <c r="DK24" s="738"/>
      <c r="DL24" s="737">
        <v>15285115</v>
      </c>
      <c r="DM24" s="713"/>
      <c r="DN24" s="713"/>
      <c r="DO24" s="713"/>
      <c r="DP24" s="713"/>
      <c r="DQ24" s="713"/>
      <c r="DR24" s="713"/>
      <c r="DS24" s="713"/>
      <c r="DT24" s="713"/>
      <c r="DU24" s="713"/>
      <c r="DV24" s="738"/>
      <c r="DW24" s="739">
        <v>49.4</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32851480</v>
      </c>
      <c r="S25" s="658"/>
      <c r="T25" s="658"/>
      <c r="U25" s="658"/>
      <c r="V25" s="658"/>
      <c r="W25" s="658"/>
      <c r="X25" s="658"/>
      <c r="Y25" s="659"/>
      <c r="Z25" s="695">
        <v>55.2</v>
      </c>
      <c r="AA25" s="695"/>
      <c r="AB25" s="695"/>
      <c r="AC25" s="695"/>
      <c r="AD25" s="696">
        <v>30549550</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7866611</v>
      </c>
      <c r="CS25" s="670"/>
      <c r="CT25" s="670"/>
      <c r="CU25" s="670"/>
      <c r="CV25" s="670"/>
      <c r="CW25" s="670"/>
      <c r="CX25" s="670"/>
      <c r="CY25" s="671"/>
      <c r="CZ25" s="660">
        <v>13.4</v>
      </c>
      <c r="DA25" s="672"/>
      <c r="DB25" s="672"/>
      <c r="DC25" s="673"/>
      <c r="DD25" s="663">
        <v>6928361</v>
      </c>
      <c r="DE25" s="670"/>
      <c r="DF25" s="670"/>
      <c r="DG25" s="670"/>
      <c r="DH25" s="670"/>
      <c r="DI25" s="670"/>
      <c r="DJ25" s="670"/>
      <c r="DK25" s="671"/>
      <c r="DL25" s="663">
        <v>6677779</v>
      </c>
      <c r="DM25" s="670"/>
      <c r="DN25" s="670"/>
      <c r="DO25" s="670"/>
      <c r="DP25" s="670"/>
      <c r="DQ25" s="670"/>
      <c r="DR25" s="670"/>
      <c r="DS25" s="670"/>
      <c r="DT25" s="670"/>
      <c r="DU25" s="670"/>
      <c r="DV25" s="671"/>
      <c r="DW25" s="660">
        <v>21.6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14438</v>
      </c>
      <c r="S26" s="658"/>
      <c r="T26" s="658"/>
      <c r="U26" s="658"/>
      <c r="V26" s="658"/>
      <c r="W26" s="658"/>
      <c r="X26" s="658"/>
      <c r="Y26" s="659"/>
      <c r="Z26" s="695">
        <v>0</v>
      </c>
      <c r="AA26" s="695"/>
      <c r="AB26" s="695"/>
      <c r="AC26" s="695"/>
      <c r="AD26" s="696">
        <v>14438</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4714123</v>
      </c>
      <c r="CS26" s="658"/>
      <c r="CT26" s="658"/>
      <c r="CU26" s="658"/>
      <c r="CV26" s="658"/>
      <c r="CW26" s="658"/>
      <c r="CX26" s="658"/>
      <c r="CY26" s="659"/>
      <c r="CZ26" s="660">
        <v>8</v>
      </c>
      <c r="DA26" s="672"/>
      <c r="DB26" s="672"/>
      <c r="DC26" s="673"/>
      <c r="DD26" s="663">
        <v>4177649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324661</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25577511</v>
      </c>
      <c r="BH27" s="658"/>
      <c r="BI27" s="658"/>
      <c r="BJ27" s="658"/>
      <c r="BK27" s="658"/>
      <c r="BL27" s="658"/>
      <c r="BM27" s="658"/>
      <c r="BN27" s="659"/>
      <c r="BO27" s="695">
        <v>100</v>
      </c>
      <c r="BP27" s="695"/>
      <c r="BQ27" s="695"/>
      <c r="BR27" s="695"/>
      <c r="BS27" s="696">
        <v>550024</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16578162</v>
      </c>
      <c r="CS27" s="670"/>
      <c r="CT27" s="670"/>
      <c r="CU27" s="670"/>
      <c r="CV27" s="670"/>
      <c r="CW27" s="670"/>
      <c r="CX27" s="670"/>
      <c r="CY27" s="671"/>
      <c r="CZ27" s="660">
        <v>28.2</v>
      </c>
      <c r="DA27" s="672"/>
      <c r="DB27" s="672"/>
      <c r="DC27" s="673"/>
      <c r="DD27" s="663">
        <v>5409866</v>
      </c>
      <c r="DE27" s="670"/>
      <c r="DF27" s="670"/>
      <c r="DG27" s="670"/>
      <c r="DH27" s="670"/>
      <c r="DI27" s="670"/>
      <c r="DJ27" s="670"/>
      <c r="DK27" s="671"/>
      <c r="DL27" s="663">
        <v>4234821</v>
      </c>
      <c r="DM27" s="670"/>
      <c r="DN27" s="670"/>
      <c r="DO27" s="670"/>
      <c r="DP27" s="670"/>
      <c r="DQ27" s="670"/>
      <c r="DR27" s="670"/>
      <c r="DS27" s="670"/>
      <c r="DT27" s="670"/>
      <c r="DU27" s="670"/>
      <c r="DV27" s="671"/>
      <c r="DW27" s="660">
        <v>13.7</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685678</v>
      </c>
      <c r="S28" s="658"/>
      <c r="T28" s="658"/>
      <c r="U28" s="658"/>
      <c r="V28" s="658"/>
      <c r="W28" s="658"/>
      <c r="X28" s="658"/>
      <c r="Y28" s="659"/>
      <c r="Z28" s="695">
        <v>1.2</v>
      </c>
      <c r="AA28" s="695"/>
      <c r="AB28" s="695"/>
      <c r="AC28" s="695"/>
      <c r="AD28" s="696">
        <v>83949</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4419734</v>
      </c>
      <c r="CS28" s="658"/>
      <c r="CT28" s="658"/>
      <c r="CU28" s="658"/>
      <c r="CV28" s="658"/>
      <c r="CW28" s="658"/>
      <c r="CX28" s="658"/>
      <c r="CY28" s="659"/>
      <c r="CZ28" s="660">
        <v>7.5</v>
      </c>
      <c r="DA28" s="672"/>
      <c r="DB28" s="672"/>
      <c r="DC28" s="673"/>
      <c r="DD28" s="663">
        <v>4372515</v>
      </c>
      <c r="DE28" s="658"/>
      <c r="DF28" s="658"/>
      <c r="DG28" s="658"/>
      <c r="DH28" s="658"/>
      <c r="DI28" s="658"/>
      <c r="DJ28" s="658"/>
      <c r="DK28" s="659"/>
      <c r="DL28" s="663">
        <v>4372515</v>
      </c>
      <c r="DM28" s="658"/>
      <c r="DN28" s="658"/>
      <c r="DO28" s="658"/>
      <c r="DP28" s="658"/>
      <c r="DQ28" s="658"/>
      <c r="DR28" s="658"/>
      <c r="DS28" s="658"/>
      <c r="DT28" s="658"/>
      <c r="DU28" s="658"/>
      <c r="DV28" s="659"/>
      <c r="DW28" s="660">
        <v>14.1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450786</v>
      </c>
      <c r="S29" s="658"/>
      <c r="T29" s="658"/>
      <c r="U29" s="658"/>
      <c r="V29" s="658"/>
      <c r="W29" s="658"/>
      <c r="X29" s="658"/>
      <c r="Y29" s="659"/>
      <c r="Z29" s="695">
        <v>0.8</v>
      </c>
      <c r="AA29" s="695"/>
      <c r="AB29" s="695"/>
      <c r="AC29" s="695"/>
      <c r="AD29" s="696">
        <v>21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4419715</v>
      </c>
      <c r="CS29" s="670"/>
      <c r="CT29" s="670"/>
      <c r="CU29" s="670"/>
      <c r="CV29" s="670"/>
      <c r="CW29" s="670"/>
      <c r="CX29" s="670"/>
      <c r="CY29" s="671"/>
      <c r="CZ29" s="660">
        <v>7.5</v>
      </c>
      <c r="DA29" s="672"/>
      <c r="DB29" s="672"/>
      <c r="DC29" s="673"/>
      <c r="DD29" s="663">
        <v>4372496</v>
      </c>
      <c r="DE29" s="670"/>
      <c r="DF29" s="670"/>
      <c r="DG29" s="670"/>
      <c r="DH29" s="670"/>
      <c r="DI29" s="670"/>
      <c r="DJ29" s="670"/>
      <c r="DK29" s="671"/>
      <c r="DL29" s="663">
        <v>4372496</v>
      </c>
      <c r="DM29" s="670"/>
      <c r="DN29" s="670"/>
      <c r="DO29" s="670"/>
      <c r="DP29" s="670"/>
      <c r="DQ29" s="670"/>
      <c r="DR29" s="670"/>
      <c r="DS29" s="670"/>
      <c r="DT29" s="670"/>
      <c r="DU29" s="670"/>
      <c r="DV29" s="671"/>
      <c r="DW29" s="660">
        <v>14.1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13496825</v>
      </c>
      <c r="S30" s="658"/>
      <c r="T30" s="658"/>
      <c r="U30" s="658"/>
      <c r="V30" s="658"/>
      <c r="W30" s="658"/>
      <c r="X30" s="658"/>
      <c r="Y30" s="659"/>
      <c r="Z30" s="695">
        <v>22.7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4315865</v>
      </c>
      <c r="CS30" s="658"/>
      <c r="CT30" s="658"/>
      <c r="CU30" s="658"/>
      <c r="CV30" s="658"/>
      <c r="CW30" s="658"/>
      <c r="CX30" s="658"/>
      <c r="CY30" s="659"/>
      <c r="CZ30" s="660">
        <v>7.3</v>
      </c>
      <c r="DA30" s="672"/>
      <c r="DB30" s="672"/>
      <c r="DC30" s="673"/>
      <c r="DD30" s="663">
        <v>4268646</v>
      </c>
      <c r="DE30" s="658"/>
      <c r="DF30" s="658"/>
      <c r="DG30" s="658"/>
      <c r="DH30" s="658"/>
      <c r="DI30" s="658"/>
      <c r="DJ30" s="658"/>
      <c r="DK30" s="659"/>
      <c r="DL30" s="663">
        <v>4268646</v>
      </c>
      <c r="DM30" s="658"/>
      <c r="DN30" s="658"/>
      <c r="DO30" s="658"/>
      <c r="DP30" s="658"/>
      <c r="DQ30" s="658"/>
      <c r="DR30" s="658"/>
      <c r="DS30" s="658"/>
      <c r="DT30" s="658"/>
      <c r="DU30" s="658"/>
      <c r="DV30" s="659"/>
      <c r="DW30" s="660">
        <v>13.8</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97.5</v>
      </c>
      <c r="BN31" s="720"/>
      <c r="BO31" s="720"/>
      <c r="BP31" s="720"/>
      <c r="BQ31" s="722"/>
      <c r="BR31" s="719">
        <v>99.3</v>
      </c>
      <c r="BS31" s="720"/>
      <c r="BT31" s="720"/>
      <c r="BU31" s="720"/>
      <c r="BV31" s="720"/>
      <c r="BW31" s="720"/>
      <c r="BX31" s="721">
        <v>97.5</v>
      </c>
      <c r="BY31" s="720"/>
      <c r="BZ31" s="720"/>
      <c r="CA31" s="720"/>
      <c r="CB31" s="722"/>
      <c r="CD31" s="678"/>
      <c r="CE31" s="679"/>
      <c r="CF31" s="654" t="s">
        <v>300</v>
      </c>
      <c r="CG31" s="655"/>
      <c r="CH31" s="655"/>
      <c r="CI31" s="655"/>
      <c r="CJ31" s="655"/>
      <c r="CK31" s="655"/>
      <c r="CL31" s="655"/>
      <c r="CM31" s="655"/>
      <c r="CN31" s="655"/>
      <c r="CO31" s="655"/>
      <c r="CP31" s="655"/>
      <c r="CQ31" s="656"/>
      <c r="CR31" s="657">
        <v>103850</v>
      </c>
      <c r="CS31" s="670"/>
      <c r="CT31" s="670"/>
      <c r="CU31" s="670"/>
      <c r="CV31" s="670"/>
      <c r="CW31" s="670"/>
      <c r="CX31" s="670"/>
      <c r="CY31" s="671"/>
      <c r="CZ31" s="660">
        <v>0.2</v>
      </c>
      <c r="DA31" s="672"/>
      <c r="DB31" s="672"/>
      <c r="DC31" s="673"/>
      <c r="DD31" s="663">
        <v>103850</v>
      </c>
      <c r="DE31" s="670"/>
      <c r="DF31" s="670"/>
      <c r="DG31" s="670"/>
      <c r="DH31" s="670"/>
      <c r="DI31" s="670"/>
      <c r="DJ31" s="670"/>
      <c r="DK31" s="671"/>
      <c r="DL31" s="663">
        <v>103850</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4345137</v>
      </c>
      <c r="S32" s="658"/>
      <c r="T32" s="658"/>
      <c r="U32" s="658"/>
      <c r="V32" s="658"/>
      <c r="W32" s="658"/>
      <c r="X32" s="658"/>
      <c r="Y32" s="659"/>
      <c r="Z32" s="695">
        <v>7.3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97.2</v>
      </c>
      <c r="BN32" s="670"/>
      <c r="BO32" s="670"/>
      <c r="BP32" s="670"/>
      <c r="BQ32" s="693"/>
      <c r="BR32" s="723">
        <v>99.2</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v>19</v>
      </c>
      <c r="CS32" s="658"/>
      <c r="CT32" s="658"/>
      <c r="CU32" s="658"/>
      <c r="CV32" s="658"/>
      <c r="CW32" s="658"/>
      <c r="CX32" s="658"/>
      <c r="CY32" s="659"/>
      <c r="CZ32" s="660">
        <v>0</v>
      </c>
      <c r="DA32" s="672"/>
      <c r="DB32" s="672"/>
      <c r="DC32" s="673"/>
      <c r="DD32" s="663">
        <v>19</v>
      </c>
      <c r="DE32" s="658"/>
      <c r="DF32" s="658"/>
      <c r="DG32" s="658"/>
      <c r="DH32" s="658"/>
      <c r="DI32" s="658"/>
      <c r="DJ32" s="658"/>
      <c r="DK32" s="659"/>
      <c r="DL32" s="663">
        <v>19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175766</v>
      </c>
      <c r="S33" s="658"/>
      <c r="T33" s="658"/>
      <c r="U33" s="658"/>
      <c r="V33" s="658"/>
      <c r="W33" s="658"/>
      <c r="X33" s="658"/>
      <c r="Y33" s="659"/>
      <c r="Z33" s="695">
        <v>0.3</v>
      </c>
      <c r="AA33" s="695"/>
      <c r="AB33" s="695"/>
      <c r="AC33" s="695"/>
      <c r="AD33" s="696">
        <v>83937</v>
      </c>
      <c r="AE33" s="696"/>
      <c r="AF33" s="696"/>
      <c r="AG33" s="696"/>
      <c r="AH33" s="696"/>
      <c r="AI33" s="696"/>
      <c r="AJ33" s="696"/>
      <c r="AK33" s="696"/>
      <c r="AL33" s="660">
        <v>0.3</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97.6</v>
      </c>
      <c r="BN33" s="642"/>
      <c r="BO33" s="642"/>
      <c r="BP33" s="642"/>
      <c r="BQ33" s="705"/>
      <c r="BR33" s="718">
        <v>99.4</v>
      </c>
      <c r="BS33" s="642"/>
      <c r="BT33" s="642"/>
      <c r="BU33" s="642"/>
      <c r="BV33" s="642"/>
      <c r="BW33" s="642"/>
      <c r="BX33" s="688">
        <v>97.5</v>
      </c>
      <c r="BY33" s="642"/>
      <c r="BZ33" s="642"/>
      <c r="CA33" s="642"/>
      <c r="CB33" s="705"/>
      <c r="CD33" s="654" t="s">
        <v>307</v>
      </c>
      <c r="CE33" s="655"/>
      <c r="CF33" s="655"/>
      <c r="CG33" s="655"/>
      <c r="CH33" s="655"/>
      <c r="CI33" s="655"/>
      <c r="CJ33" s="655"/>
      <c r="CK33" s="655"/>
      <c r="CL33" s="655"/>
      <c r="CM33" s="655"/>
      <c r="CN33" s="655"/>
      <c r="CO33" s="655"/>
      <c r="CP33" s="655"/>
      <c r="CQ33" s="656"/>
      <c r="CR33" s="657">
        <v>21801661</v>
      </c>
      <c r="CS33" s="670"/>
      <c r="CT33" s="670"/>
      <c r="CU33" s="670"/>
      <c r="CV33" s="670"/>
      <c r="CW33" s="670"/>
      <c r="CX33" s="670"/>
      <c r="CY33" s="671"/>
      <c r="CZ33" s="660">
        <v>37.1</v>
      </c>
      <c r="DA33" s="672"/>
      <c r="DB33" s="672"/>
      <c r="DC33" s="673"/>
      <c r="DD33" s="663">
        <v>16834794</v>
      </c>
      <c r="DE33" s="670"/>
      <c r="DF33" s="670"/>
      <c r="DG33" s="670"/>
      <c r="DH33" s="670"/>
      <c r="DI33" s="670"/>
      <c r="DJ33" s="670"/>
      <c r="DK33" s="671"/>
      <c r="DL33" s="663">
        <v>12387252</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775576</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8839622</v>
      </c>
      <c r="CS34" s="658"/>
      <c r="CT34" s="658"/>
      <c r="CU34" s="658"/>
      <c r="CV34" s="658"/>
      <c r="CW34" s="658"/>
      <c r="CX34" s="658"/>
      <c r="CY34" s="659"/>
      <c r="CZ34" s="660">
        <v>15</v>
      </c>
      <c r="DA34" s="672"/>
      <c r="DB34" s="672"/>
      <c r="DC34" s="673"/>
      <c r="DD34" s="663">
        <v>6283747</v>
      </c>
      <c r="DE34" s="658"/>
      <c r="DF34" s="658"/>
      <c r="DG34" s="658"/>
      <c r="DH34" s="658"/>
      <c r="DI34" s="658"/>
      <c r="DJ34" s="658"/>
      <c r="DK34" s="659"/>
      <c r="DL34" s="663">
        <v>5088580</v>
      </c>
      <c r="DM34" s="658"/>
      <c r="DN34" s="658"/>
      <c r="DO34" s="658"/>
      <c r="DP34" s="658"/>
      <c r="DQ34" s="658"/>
      <c r="DR34" s="658"/>
      <c r="DS34" s="658"/>
      <c r="DT34" s="658"/>
      <c r="DU34" s="658"/>
      <c r="DV34" s="659"/>
      <c r="DW34" s="660">
        <v>16.399999999999999</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820951</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450643</v>
      </c>
      <c r="CS35" s="670"/>
      <c r="CT35" s="670"/>
      <c r="CU35" s="670"/>
      <c r="CV35" s="670"/>
      <c r="CW35" s="670"/>
      <c r="CX35" s="670"/>
      <c r="CY35" s="671"/>
      <c r="CZ35" s="660">
        <v>0.8</v>
      </c>
      <c r="DA35" s="672"/>
      <c r="DB35" s="672"/>
      <c r="DC35" s="673"/>
      <c r="DD35" s="663">
        <v>433363</v>
      </c>
      <c r="DE35" s="670"/>
      <c r="DF35" s="670"/>
      <c r="DG35" s="670"/>
      <c r="DH35" s="670"/>
      <c r="DI35" s="670"/>
      <c r="DJ35" s="670"/>
      <c r="DK35" s="671"/>
      <c r="DL35" s="663">
        <v>432978</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932559</v>
      </c>
      <c r="S36" s="658"/>
      <c r="T36" s="658"/>
      <c r="U36" s="658"/>
      <c r="V36" s="658"/>
      <c r="W36" s="658"/>
      <c r="X36" s="658"/>
      <c r="Y36" s="659"/>
      <c r="Z36" s="695">
        <v>1.6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5171281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54057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5665922</v>
      </c>
      <c r="CS36" s="658"/>
      <c r="CT36" s="658"/>
      <c r="CU36" s="658"/>
      <c r="CV36" s="658"/>
      <c r="CW36" s="658"/>
      <c r="CX36" s="658"/>
      <c r="CY36" s="659"/>
      <c r="CZ36" s="660">
        <v>9.6</v>
      </c>
      <c r="DA36" s="672"/>
      <c r="DB36" s="672"/>
      <c r="DC36" s="673"/>
      <c r="DD36" s="663">
        <v>4867132</v>
      </c>
      <c r="DE36" s="658"/>
      <c r="DF36" s="658"/>
      <c r="DG36" s="658"/>
      <c r="DH36" s="658"/>
      <c r="DI36" s="658"/>
      <c r="DJ36" s="658"/>
      <c r="DK36" s="659"/>
      <c r="DL36" s="663">
        <v>3697804</v>
      </c>
      <c r="DM36" s="658"/>
      <c r="DN36" s="658"/>
      <c r="DO36" s="658"/>
      <c r="DP36" s="658"/>
      <c r="DQ36" s="658"/>
      <c r="DR36" s="658"/>
      <c r="DS36" s="658"/>
      <c r="DT36" s="658"/>
      <c r="DU36" s="658"/>
      <c r="DV36" s="659"/>
      <c r="DW36" s="660">
        <v>11.9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1260986</v>
      </c>
      <c r="S37" s="658"/>
      <c r="T37" s="658"/>
      <c r="U37" s="658"/>
      <c r="V37" s="658"/>
      <c r="W37" s="658"/>
      <c r="X37" s="658"/>
      <c r="Y37" s="659"/>
      <c r="Z37" s="695">
        <v>2.1</v>
      </c>
      <c r="AA37" s="695"/>
      <c r="AB37" s="695"/>
      <c r="AC37" s="695"/>
      <c r="AD37" s="696">
        <v>44806</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971470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-116118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1628664</v>
      </c>
      <c r="CS37" s="670"/>
      <c r="CT37" s="670"/>
      <c r="CU37" s="670"/>
      <c r="CV37" s="670"/>
      <c r="CW37" s="670"/>
      <c r="CX37" s="670"/>
      <c r="CY37" s="671"/>
      <c r="CZ37" s="660">
        <v>2.8</v>
      </c>
      <c r="DA37" s="672"/>
      <c r="DB37" s="672"/>
      <c r="DC37" s="673"/>
      <c r="DD37" s="663">
        <v>1622664</v>
      </c>
      <c r="DE37" s="670"/>
      <c r="DF37" s="670"/>
      <c r="DG37" s="670"/>
      <c r="DH37" s="670"/>
      <c r="DI37" s="670"/>
      <c r="DJ37" s="670"/>
      <c r="DK37" s="671"/>
      <c r="DL37" s="663">
        <v>1541496</v>
      </c>
      <c r="DM37" s="670"/>
      <c r="DN37" s="670"/>
      <c r="DO37" s="670"/>
      <c r="DP37" s="670"/>
      <c r="DQ37" s="670"/>
      <c r="DR37" s="670"/>
      <c r="DS37" s="670"/>
      <c r="DT37" s="670"/>
      <c r="DU37" s="670"/>
      <c r="DV37" s="671"/>
      <c r="DW37" s="660">
        <v>5</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3336434</v>
      </c>
      <c r="S38" s="658"/>
      <c r="T38" s="658"/>
      <c r="U38" s="658"/>
      <c r="V38" s="658"/>
      <c r="W38" s="658"/>
      <c r="X38" s="658"/>
      <c r="Y38" s="659"/>
      <c r="Z38" s="695">
        <v>5.6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111213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14147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4088598</v>
      </c>
      <c r="CS38" s="658"/>
      <c r="CT38" s="658"/>
      <c r="CU38" s="658"/>
      <c r="CV38" s="658"/>
      <c r="CW38" s="658"/>
      <c r="CX38" s="658"/>
      <c r="CY38" s="659"/>
      <c r="CZ38" s="660">
        <v>6.9</v>
      </c>
      <c r="DA38" s="672"/>
      <c r="DB38" s="672"/>
      <c r="DC38" s="673"/>
      <c r="DD38" s="663">
        <v>3363964</v>
      </c>
      <c r="DE38" s="658"/>
      <c r="DF38" s="658"/>
      <c r="DG38" s="658"/>
      <c r="DH38" s="658"/>
      <c r="DI38" s="658"/>
      <c r="DJ38" s="658"/>
      <c r="DK38" s="659"/>
      <c r="DL38" s="663">
        <v>3167890</v>
      </c>
      <c r="DM38" s="658"/>
      <c r="DN38" s="658"/>
      <c r="DO38" s="658"/>
      <c r="DP38" s="658"/>
      <c r="DQ38" s="658"/>
      <c r="DR38" s="658"/>
      <c r="DS38" s="658"/>
      <c r="DT38" s="658"/>
      <c r="DU38" s="658"/>
      <c r="DV38" s="659"/>
      <c r="DW38" s="660">
        <v>10.199999999999999</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20921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2299990</v>
      </c>
      <c r="CS39" s="670"/>
      <c r="CT39" s="670"/>
      <c r="CU39" s="670"/>
      <c r="CV39" s="670"/>
      <c r="CW39" s="670"/>
      <c r="CX39" s="670"/>
      <c r="CY39" s="671"/>
      <c r="CZ39" s="660">
        <v>3.9</v>
      </c>
      <c r="DA39" s="672"/>
      <c r="DB39" s="672"/>
      <c r="DC39" s="673"/>
      <c r="DD39" s="663">
        <v>1534302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191834</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456886</v>
      </c>
      <c r="CS40" s="658"/>
      <c r="CT40" s="658"/>
      <c r="CU40" s="658"/>
      <c r="CV40" s="658"/>
      <c r="CW40" s="658"/>
      <c r="CX40" s="658"/>
      <c r="CY40" s="659"/>
      <c r="CZ40" s="660">
        <v>0.8</v>
      </c>
      <c r="DA40" s="672"/>
      <c r="DB40" s="672"/>
      <c r="DC40" s="673"/>
      <c r="DD40" s="663">
        <v>352286</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59471277</v>
      </c>
      <c r="S41" s="682"/>
      <c r="T41" s="682"/>
      <c r="U41" s="682"/>
      <c r="V41" s="682"/>
      <c r="W41" s="682"/>
      <c r="X41" s="682"/>
      <c r="Y41" s="685"/>
      <c r="Z41" s="686">
        <v>100</v>
      </c>
      <c r="AA41" s="686"/>
      <c r="AB41" s="686"/>
      <c r="AC41" s="686"/>
      <c r="AD41" s="687">
        <v>30776701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993618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3094980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374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8170789</v>
      </c>
      <c r="CS42" s="670"/>
      <c r="CT42" s="670"/>
      <c r="CU42" s="670"/>
      <c r="CV42" s="670"/>
      <c r="CW42" s="670"/>
      <c r="CX42" s="670"/>
      <c r="CY42" s="671"/>
      <c r="CZ42" s="660">
        <v>13.9</v>
      </c>
      <c r="DA42" s="672"/>
      <c r="DB42" s="672"/>
      <c r="DC42" s="673"/>
      <c r="DD42" s="663">
        <v>2071378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381691</v>
      </c>
      <c r="CS43" s="670"/>
      <c r="CT43" s="670"/>
      <c r="CU43" s="670"/>
      <c r="CV43" s="670"/>
      <c r="CW43" s="670"/>
      <c r="CX43" s="670"/>
      <c r="CY43" s="671"/>
      <c r="CZ43" s="660">
        <v>0.6</v>
      </c>
      <c r="DA43" s="672"/>
      <c r="DB43" s="672"/>
      <c r="DC43" s="673"/>
      <c r="DD43" s="663">
        <v>131146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8170789</v>
      </c>
      <c r="CS44" s="658"/>
      <c r="CT44" s="658"/>
      <c r="CU44" s="658"/>
      <c r="CV44" s="658"/>
      <c r="CW44" s="658"/>
      <c r="CX44" s="658"/>
      <c r="CY44" s="659"/>
      <c r="CZ44" s="660">
        <v>13.9</v>
      </c>
      <c r="DA44" s="661"/>
      <c r="DB44" s="661"/>
      <c r="DC44" s="662"/>
      <c r="DD44" s="663">
        <v>2071378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6442639</v>
      </c>
      <c r="CS45" s="670"/>
      <c r="CT45" s="670"/>
      <c r="CU45" s="670"/>
      <c r="CV45" s="670"/>
      <c r="CW45" s="670"/>
      <c r="CX45" s="670"/>
      <c r="CY45" s="671"/>
      <c r="CZ45" s="660">
        <v>10.9</v>
      </c>
      <c r="DA45" s="672"/>
      <c r="DB45" s="672"/>
      <c r="DC45" s="673"/>
      <c r="DD45" s="663">
        <v>867533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1653714</v>
      </c>
      <c r="CS46" s="658"/>
      <c r="CT46" s="658"/>
      <c r="CU46" s="658"/>
      <c r="CV46" s="658"/>
      <c r="CW46" s="658"/>
      <c r="CX46" s="658"/>
      <c r="CY46" s="659"/>
      <c r="CZ46" s="660">
        <v>2.8</v>
      </c>
      <c r="DA46" s="661"/>
      <c r="DB46" s="661"/>
      <c r="DC46" s="662"/>
      <c r="DD46" s="663">
        <v>1196009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58836957</v>
      </c>
      <c r="CS49" s="642"/>
      <c r="CT49" s="642"/>
      <c r="CU49" s="642"/>
      <c r="CV49" s="642"/>
      <c r="CW49" s="642"/>
      <c r="CX49" s="642"/>
      <c r="CY49" s="643"/>
      <c r="CZ49" s="644">
        <v>100</v>
      </c>
      <c r="DA49" s="645"/>
      <c r="DB49" s="645"/>
      <c r="DC49" s="646"/>
      <c r="DD49" s="647">
        <v>35616914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P2DzamNlFnvIaqqZCU9xG+UY1rsfCbh4vsrBF2Guqj7VtgAGSY70tE4XN8EnmPNLsDAsgxe3JZK6oiYSKl4+A==" saltValue="fhBkKM1XoDjd/pkjfRWH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60" zoomScaleNormal="25" zoomScaleSheetLayoutView="70" workbookViewId="0">
      <selection activeCell="B11" sqref="B11:P11"/>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59081</v>
      </c>
      <c r="R7" s="1139"/>
      <c r="S7" s="1139"/>
      <c r="T7" s="1139"/>
      <c r="U7" s="1139"/>
      <c r="V7" s="1139">
        <v>58447</v>
      </c>
      <c r="W7" s="1139"/>
      <c r="X7" s="1139"/>
      <c r="Y7" s="1139"/>
      <c r="Z7" s="1139"/>
      <c r="AA7" s="1139">
        <f>Q7-V7</f>
        <v>634</v>
      </c>
      <c r="AB7" s="1139"/>
      <c r="AC7" s="1139"/>
      <c r="AD7" s="1139"/>
      <c r="AE7" s="1140"/>
      <c r="AF7" s="1141">
        <v>552</v>
      </c>
      <c r="AG7" s="1142"/>
      <c r="AH7" s="1142"/>
      <c r="AI7" s="1142"/>
      <c r="AJ7" s="1143"/>
      <c r="AK7" s="1144">
        <v>106</v>
      </c>
      <c r="AL7" s="1145"/>
      <c r="AM7" s="1145"/>
      <c r="AN7" s="1145"/>
      <c r="AO7" s="1145"/>
      <c r="AP7" s="1145">
        <v>40630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546</v>
      </c>
      <c r="BT7" s="1136"/>
      <c r="BU7" s="1136"/>
      <c r="BV7" s="1136"/>
      <c r="BW7" s="1136"/>
      <c r="BX7" s="1136"/>
      <c r="BY7" s="1136"/>
      <c r="BZ7" s="1136"/>
      <c r="CA7" s="1136"/>
      <c r="CB7" s="1136"/>
      <c r="CC7" s="1136"/>
      <c r="CD7" s="1136"/>
      <c r="CE7" s="1136"/>
      <c r="CF7" s="1136"/>
      <c r="CG7" s="1148"/>
      <c r="CH7" s="1132">
        <v>6</v>
      </c>
      <c r="CI7" s="1133"/>
      <c r="CJ7" s="1133"/>
      <c r="CK7" s="1133"/>
      <c r="CL7" s="1134"/>
      <c r="CM7" s="1132">
        <v>1275</v>
      </c>
      <c r="CN7" s="1133"/>
      <c r="CO7" s="1133"/>
      <c r="CP7" s="1133"/>
      <c r="CQ7" s="1134"/>
      <c r="CR7" s="1132">
        <v>10</v>
      </c>
      <c r="CS7" s="1133"/>
      <c r="CT7" s="1133"/>
      <c r="CU7" s="1133"/>
      <c r="CV7" s="1134"/>
      <c r="CW7" s="1132" t="s">
        <v>554</v>
      </c>
      <c r="CX7" s="1133"/>
      <c r="CY7" s="1133"/>
      <c r="CZ7" s="1133"/>
      <c r="DA7" s="1134"/>
      <c r="DB7" s="1132" t="s">
        <v>554</v>
      </c>
      <c r="DC7" s="1133"/>
      <c r="DD7" s="1133"/>
      <c r="DE7" s="1133"/>
      <c r="DF7" s="1134"/>
      <c r="DG7" s="1132">
        <v>1392</v>
      </c>
      <c r="DH7" s="1133"/>
      <c r="DI7" s="1133"/>
      <c r="DJ7" s="1133"/>
      <c r="DK7" s="1134"/>
      <c r="DL7" s="1132" t="s">
        <v>554</v>
      </c>
      <c r="DM7" s="1133"/>
      <c r="DN7" s="1133"/>
      <c r="DO7" s="1133"/>
      <c r="DP7" s="1134"/>
      <c r="DQ7" s="1132" t="s">
        <v>554</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1091</v>
      </c>
      <c r="R8" s="1075"/>
      <c r="S8" s="1075"/>
      <c r="T8" s="1075"/>
      <c r="U8" s="1075"/>
      <c r="V8" s="1075">
        <v>1091</v>
      </c>
      <c r="W8" s="1075"/>
      <c r="X8" s="1075"/>
      <c r="Y8" s="1075"/>
      <c r="Z8" s="1075"/>
      <c r="AA8" s="1075">
        <f>Q8-V8</f>
        <v>0</v>
      </c>
      <c r="AB8" s="1075"/>
      <c r="AC8" s="1075"/>
      <c r="AD8" s="1075"/>
      <c r="AE8" s="1076"/>
      <c r="AF8" s="1071">
        <v>0</v>
      </c>
      <c r="AG8" s="1072"/>
      <c r="AH8" s="1072"/>
      <c r="AI8" s="1072"/>
      <c r="AJ8" s="1073"/>
      <c r="AK8" s="1116">
        <v>652</v>
      </c>
      <c r="AL8" s="1117"/>
      <c r="AM8" s="1117"/>
      <c r="AN8" s="1117"/>
      <c r="AO8" s="1117"/>
      <c r="AP8" s="1117" t="s">
        <v>545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547</v>
      </c>
      <c r="BT8" s="1029"/>
      <c r="BU8" s="1029"/>
      <c r="BV8" s="1029"/>
      <c r="BW8" s="1029"/>
      <c r="BX8" s="1029"/>
      <c r="BY8" s="1029"/>
      <c r="BZ8" s="1029"/>
      <c r="CA8" s="1029"/>
      <c r="CB8" s="1029"/>
      <c r="CC8" s="1029"/>
      <c r="CD8" s="1029"/>
      <c r="CE8" s="1029"/>
      <c r="CF8" s="1029"/>
      <c r="CG8" s="1050"/>
      <c r="CH8" s="1025">
        <v>-12</v>
      </c>
      <c r="CI8" s="1026"/>
      <c r="CJ8" s="1026"/>
      <c r="CK8" s="1026"/>
      <c r="CL8" s="1027"/>
      <c r="CM8" s="1025">
        <v>260</v>
      </c>
      <c r="CN8" s="1026"/>
      <c r="CO8" s="1026"/>
      <c r="CP8" s="1026"/>
      <c r="CQ8" s="1027"/>
      <c r="CR8" s="1025">
        <v>10</v>
      </c>
      <c r="CS8" s="1026"/>
      <c r="CT8" s="1026"/>
      <c r="CU8" s="1026"/>
      <c r="CV8" s="1027"/>
      <c r="CW8" s="1025" t="s">
        <v>554</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548</v>
      </c>
      <c r="BT9" s="1029"/>
      <c r="BU9" s="1029"/>
      <c r="BV9" s="1029"/>
      <c r="BW9" s="1029"/>
      <c r="BX9" s="1029"/>
      <c r="BY9" s="1029"/>
      <c r="BZ9" s="1029"/>
      <c r="CA9" s="1029"/>
      <c r="CB9" s="1029"/>
      <c r="CC9" s="1029"/>
      <c r="CD9" s="1029"/>
      <c r="CE9" s="1029"/>
      <c r="CF9" s="1029"/>
      <c r="CG9" s="1050"/>
      <c r="CH9" s="1025">
        <v>54</v>
      </c>
      <c r="CI9" s="1026"/>
      <c r="CJ9" s="1026"/>
      <c r="CK9" s="1026"/>
      <c r="CL9" s="1027"/>
      <c r="CM9" s="1025">
        <v>723</v>
      </c>
      <c r="CN9" s="1026"/>
      <c r="CO9" s="1026"/>
      <c r="CP9" s="1026"/>
      <c r="CQ9" s="1027"/>
      <c r="CR9" s="1025">
        <v>22</v>
      </c>
      <c r="CS9" s="1026"/>
      <c r="CT9" s="1026"/>
      <c r="CU9" s="1026"/>
      <c r="CV9" s="1027"/>
      <c r="CW9" s="1025" t="s">
        <v>554</v>
      </c>
      <c r="CX9" s="1026"/>
      <c r="CY9" s="1026"/>
      <c r="CZ9" s="1026"/>
      <c r="DA9" s="1027"/>
      <c r="DB9" s="1025" t="s">
        <v>554</v>
      </c>
      <c r="DC9" s="1026"/>
      <c r="DD9" s="1026"/>
      <c r="DE9" s="1026"/>
      <c r="DF9" s="1027"/>
      <c r="DG9" s="1025" t="s">
        <v>554</v>
      </c>
      <c r="DH9" s="1026"/>
      <c r="DI9" s="1026"/>
      <c r="DJ9" s="1026"/>
      <c r="DK9" s="1027"/>
      <c r="DL9" s="1025" t="s">
        <v>554</v>
      </c>
      <c r="DM9" s="1026"/>
      <c r="DN9" s="1026"/>
      <c r="DO9" s="1026"/>
      <c r="DP9" s="1027"/>
      <c r="DQ9" s="1025" t="s">
        <v>554</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549</v>
      </c>
      <c r="BT10" s="1029"/>
      <c r="BU10" s="1029"/>
      <c r="BV10" s="1029"/>
      <c r="BW10" s="1029"/>
      <c r="BX10" s="1029"/>
      <c r="BY10" s="1029"/>
      <c r="BZ10" s="1029"/>
      <c r="CA10" s="1029"/>
      <c r="CB10" s="1029"/>
      <c r="CC10" s="1029"/>
      <c r="CD10" s="1029"/>
      <c r="CE10" s="1029"/>
      <c r="CF10" s="1029"/>
      <c r="CG10" s="1050"/>
      <c r="CH10" s="1025">
        <v>11</v>
      </c>
      <c r="CI10" s="1026"/>
      <c r="CJ10" s="1026"/>
      <c r="CK10" s="1026"/>
      <c r="CL10" s="1027"/>
      <c r="CM10" s="1025">
        <v>105</v>
      </c>
      <c r="CN10" s="1026"/>
      <c r="CO10" s="1026"/>
      <c r="CP10" s="1026"/>
      <c r="CQ10" s="1027"/>
      <c r="CR10" s="1025">
        <v>10</v>
      </c>
      <c r="CS10" s="1026"/>
      <c r="CT10" s="1026"/>
      <c r="CU10" s="1026"/>
      <c r="CV10" s="1027"/>
      <c r="CW10" s="1025" t="s">
        <v>554</v>
      </c>
      <c r="CX10" s="1026"/>
      <c r="CY10" s="1026"/>
      <c r="CZ10" s="1026"/>
      <c r="DA10" s="1027"/>
      <c r="DB10" s="1025" t="s">
        <v>554</v>
      </c>
      <c r="DC10" s="1026"/>
      <c r="DD10" s="1026"/>
      <c r="DE10" s="1026"/>
      <c r="DF10" s="1027"/>
      <c r="DG10" s="1025" t="s">
        <v>554</v>
      </c>
      <c r="DH10" s="1026"/>
      <c r="DI10" s="1026"/>
      <c r="DJ10" s="1026"/>
      <c r="DK10" s="1027"/>
      <c r="DL10" s="1025" t="s">
        <v>554</v>
      </c>
      <c r="DM10" s="1026"/>
      <c r="DN10" s="1026"/>
      <c r="DO10" s="1026"/>
      <c r="DP10" s="1027"/>
      <c r="DQ10" s="1025" t="s">
        <v>554</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t="s">
        <v>562</v>
      </c>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f>Q7+Q8</f>
        <v>60172</v>
      </c>
      <c r="R23" s="1097"/>
      <c r="S23" s="1097"/>
      <c r="T23" s="1097"/>
      <c r="U23" s="1097"/>
      <c r="V23" s="1097">
        <f t="shared" ref="V23" si="0">V7+V8</f>
        <v>59538</v>
      </c>
      <c r="W23" s="1097"/>
      <c r="X23" s="1097"/>
      <c r="Y23" s="1097"/>
      <c r="Z23" s="1097"/>
      <c r="AA23" s="1097">
        <f t="shared" ref="AA23" si="1">AA7+AA8</f>
        <v>634</v>
      </c>
      <c r="AB23" s="1097"/>
      <c r="AC23" s="1097"/>
      <c r="AD23" s="1097"/>
      <c r="AE23" s="1104"/>
      <c r="AF23" s="1105">
        <v>552</v>
      </c>
      <c r="AG23" s="1097"/>
      <c r="AH23" s="1097"/>
      <c r="AI23" s="1097"/>
      <c r="AJ23" s="1106"/>
      <c r="AK23" s="1107"/>
      <c r="AL23" s="1108"/>
      <c r="AM23" s="1108"/>
      <c r="AN23" s="1108"/>
      <c r="AO23" s="1108"/>
      <c r="AP23" s="1097">
        <f>AP7</f>
        <v>40630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11453</v>
      </c>
      <c r="R28" s="1087"/>
      <c r="S28" s="1087"/>
      <c r="T28" s="1087"/>
      <c r="U28" s="1087"/>
      <c r="V28" s="1087">
        <v>11399</v>
      </c>
      <c r="W28" s="1087"/>
      <c r="X28" s="1087"/>
      <c r="Y28" s="1087"/>
      <c r="Z28" s="1087"/>
      <c r="AA28" s="1087">
        <f t="shared" ref="AA28:AA32" si="2">Q28-V28</f>
        <v>54</v>
      </c>
      <c r="AB28" s="1087"/>
      <c r="AC28" s="1087"/>
      <c r="AD28" s="1087"/>
      <c r="AE28" s="1088"/>
      <c r="AF28" s="1089">
        <v>54</v>
      </c>
      <c r="AG28" s="1087"/>
      <c r="AH28" s="1087"/>
      <c r="AI28" s="1087"/>
      <c r="AJ28" s="1090"/>
      <c r="AK28" s="1078">
        <v>994</v>
      </c>
      <c r="AL28" s="1079"/>
      <c r="AM28" s="1079"/>
      <c r="AN28" s="1079"/>
      <c r="AO28" s="1079"/>
      <c r="AP28" s="1079" t="s">
        <v>544</v>
      </c>
      <c r="AQ28" s="1079"/>
      <c r="AR28" s="1079"/>
      <c r="AS28" s="1079"/>
      <c r="AT28" s="1079"/>
      <c r="AU28" s="1079" t="s">
        <v>544</v>
      </c>
      <c r="AV28" s="1079"/>
      <c r="AW28" s="1079"/>
      <c r="AX28" s="1079"/>
      <c r="AY28" s="1079"/>
      <c r="AZ28" s="1080" t="s">
        <v>544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1795</v>
      </c>
      <c r="R29" s="1075"/>
      <c r="S29" s="1075"/>
      <c r="T29" s="1075"/>
      <c r="U29" s="1075"/>
      <c r="V29" s="1075">
        <v>1791</v>
      </c>
      <c r="W29" s="1075"/>
      <c r="X29" s="1075"/>
      <c r="Y29" s="1075"/>
      <c r="Z29" s="1075"/>
      <c r="AA29" s="1075">
        <f t="shared" si="2"/>
        <v>4</v>
      </c>
      <c r="AB29" s="1075"/>
      <c r="AC29" s="1075"/>
      <c r="AD29" s="1075"/>
      <c r="AE29" s="1076"/>
      <c r="AF29" s="1071">
        <v>4</v>
      </c>
      <c r="AG29" s="1072"/>
      <c r="AH29" s="1072"/>
      <c r="AI29" s="1072"/>
      <c r="AJ29" s="1073"/>
      <c r="AK29" s="1016">
        <v>288</v>
      </c>
      <c r="AL29" s="1007"/>
      <c r="AM29" s="1007"/>
      <c r="AN29" s="1007"/>
      <c r="AO29" s="1007"/>
      <c r="AP29" s="1007" t="s">
        <v>544</v>
      </c>
      <c r="AQ29" s="1007"/>
      <c r="AR29" s="1007"/>
      <c r="AS29" s="1007"/>
      <c r="AT29" s="1007"/>
      <c r="AU29" s="1007" t="s">
        <v>544</v>
      </c>
      <c r="AV29" s="1007"/>
      <c r="AW29" s="1007"/>
      <c r="AX29" s="1007"/>
      <c r="AY29" s="1007"/>
      <c r="AZ29" s="1077" t="s">
        <v>544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9855</v>
      </c>
      <c r="R30" s="1075"/>
      <c r="S30" s="1075"/>
      <c r="T30" s="1075"/>
      <c r="U30" s="1075"/>
      <c r="V30" s="1075">
        <v>9741</v>
      </c>
      <c r="W30" s="1075"/>
      <c r="X30" s="1075"/>
      <c r="Y30" s="1075"/>
      <c r="Z30" s="1075"/>
      <c r="AA30" s="1075">
        <f t="shared" si="2"/>
        <v>114</v>
      </c>
      <c r="AB30" s="1075"/>
      <c r="AC30" s="1075"/>
      <c r="AD30" s="1075"/>
      <c r="AE30" s="1076"/>
      <c r="AF30" s="1071">
        <v>114</v>
      </c>
      <c r="AG30" s="1072"/>
      <c r="AH30" s="1072"/>
      <c r="AI30" s="1072"/>
      <c r="AJ30" s="1073"/>
      <c r="AK30" s="1016">
        <v>1606</v>
      </c>
      <c r="AL30" s="1007"/>
      <c r="AM30" s="1007"/>
      <c r="AN30" s="1007"/>
      <c r="AO30" s="1007"/>
      <c r="AP30" s="1007" t="s">
        <v>544</v>
      </c>
      <c r="AQ30" s="1007"/>
      <c r="AR30" s="1007"/>
      <c r="AS30" s="1007"/>
      <c r="AT30" s="1007"/>
      <c r="AU30" s="1007" t="s">
        <v>544</v>
      </c>
      <c r="AV30" s="1007"/>
      <c r="AW30" s="1007"/>
      <c r="AX30" s="1007"/>
      <c r="AY30" s="1007"/>
      <c r="AZ30" s="1077" t="s">
        <v>544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2437</v>
      </c>
      <c r="R31" s="1075"/>
      <c r="S31" s="1075"/>
      <c r="T31" s="1075"/>
      <c r="U31" s="1075"/>
      <c r="V31" s="1075">
        <v>2146</v>
      </c>
      <c r="W31" s="1075"/>
      <c r="X31" s="1075"/>
      <c r="Y31" s="1075"/>
      <c r="Z31" s="1075"/>
      <c r="AA31" s="1075">
        <f t="shared" si="2"/>
        <v>291</v>
      </c>
      <c r="AB31" s="1075"/>
      <c r="AC31" s="1075"/>
      <c r="AD31" s="1075"/>
      <c r="AE31" s="1076"/>
      <c r="AF31" s="1071">
        <v>2374</v>
      </c>
      <c r="AG31" s="1072"/>
      <c r="AH31" s="1072"/>
      <c r="AI31" s="1072"/>
      <c r="AJ31" s="1073"/>
      <c r="AK31" s="1016">
        <v>111</v>
      </c>
      <c r="AL31" s="1007"/>
      <c r="AM31" s="1007"/>
      <c r="AN31" s="1007"/>
      <c r="AO31" s="1007"/>
      <c r="AP31" s="1007">
        <v>3674</v>
      </c>
      <c r="AQ31" s="1007"/>
      <c r="AR31" s="1007"/>
      <c r="AS31" s="1007"/>
      <c r="AT31" s="1007"/>
      <c r="AU31" s="1007" t="s">
        <v>544</v>
      </c>
      <c r="AV31" s="1007"/>
      <c r="AW31" s="1007"/>
      <c r="AX31" s="1007"/>
      <c r="AY31" s="1007"/>
      <c r="AZ31" s="1077" t="s">
        <v>544</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3442</v>
      </c>
      <c r="R32" s="1075"/>
      <c r="S32" s="1075"/>
      <c r="T32" s="1075"/>
      <c r="U32" s="1075"/>
      <c r="V32" s="1075">
        <v>3238</v>
      </c>
      <c r="W32" s="1075"/>
      <c r="X32" s="1075"/>
      <c r="Y32" s="1075"/>
      <c r="Z32" s="1075"/>
      <c r="AA32" s="1075">
        <f t="shared" si="2"/>
        <v>204</v>
      </c>
      <c r="AB32" s="1075"/>
      <c r="AC32" s="1075"/>
      <c r="AD32" s="1075"/>
      <c r="AE32" s="1076"/>
      <c r="AF32" s="1071">
        <v>1620</v>
      </c>
      <c r="AG32" s="1072"/>
      <c r="AH32" s="1072"/>
      <c r="AI32" s="1072"/>
      <c r="AJ32" s="1073"/>
      <c r="AK32" s="1016">
        <v>650</v>
      </c>
      <c r="AL32" s="1007"/>
      <c r="AM32" s="1007"/>
      <c r="AN32" s="1007"/>
      <c r="AO32" s="1007"/>
      <c r="AP32" s="1007">
        <v>13548</v>
      </c>
      <c r="AQ32" s="1007"/>
      <c r="AR32" s="1007"/>
      <c r="AS32" s="1007"/>
      <c r="AT32" s="1007"/>
      <c r="AU32" s="1007">
        <v>4755</v>
      </c>
      <c r="AV32" s="1007"/>
      <c r="AW32" s="1007"/>
      <c r="AX32" s="1007"/>
      <c r="AY32" s="1007"/>
      <c r="AZ32" s="1077" t="s">
        <v>544</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4166</v>
      </c>
      <c r="AG63" s="995"/>
      <c r="AH63" s="995"/>
      <c r="AI63" s="995"/>
      <c r="AJ63" s="1058"/>
      <c r="AK63" s="1059"/>
      <c r="AL63" s="999"/>
      <c r="AM63" s="999"/>
      <c r="AN63" s="999"/>
      <c r="AO63" s="999"/>
      <c r="AP63" s="995">
        <f>SUM(AP31:AT32)</f>
        <v>17222</v>
      </c>
      <c r="AQ63" s="995"/>
      <c r="AR63" s="995"/>
      <c r="AS63" s="995"/>
      <c r="AT63" s="995"/>
      <c r="AU63" s="995">
        <f>AU32</f>
        <v>4755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5336</v>
      </c>
      <c r="R68" s="1018"/>
      <c r="S68" s="1018"/>
      <c r="T68" s="1018"/>
      <c r="U68" s="1018"/>
      <c r="V68" s="1018">
        <v>5234</v>
      </c>
      <c r="W68" s="1018"/>
      <c r="X68" s="1018"/>
      <c r="Y68" s="1018"/>
      <c r="Z68" s="1018"/>
      <c r="AA68" s="1018">
        <v>102</v>
      </c>
      <c r="AB68" s="1018"/>
      <c r="AC68" s="1018"/>
      <c r="AD68" s="1018"/>
      <c r="AE68" s="1018"/>
      <c r="AF68" s="1018">
        <v>72</v>
      </c>
      <c r="AG68" s="1018"/>
      <c r="AH68" s="1018"/>
      <c r="AI68" s="1018"/>
      <c r="AJ68" s="1018"/>
      <c r="AK68" s="1018">
        <v>156</v>
      </c>
      <c r="AL68" s="1018"/>
      <c r="AM68" s="1018"/>
      <c r="AN68" s="1018"/>
      <c r="AO68" s="1018"/>
      <c r="AP68" s="1018">
        <v>3191</v>
      </c>
      <c r="AQ68" s="1018"/>
      <c r="AR68" s="1018"/>
      <c r="AS68" s="1018"/>
      <c r="AT68" s="1018"/>
      <c r="AU68" s="1018">
        <v>1230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82</v>
      </c>
      <c r="R69" s="1007"/>
      <c r="S69" s="1007"/>
      <c r="T69" s="1007"/>
      <c r="U69" s="1007"/>
      <c r="V69" s="1007">
        <v>76</v>
      </c>
      <c r="W69" s="1007"/>
      <c r="X69" s="1007"/>
      <c r="Y69" s="1007"/>
      <c r="Z69" s="1007"/>
      <c r="AA69" s="1007">
        <v>6</v>
      </c>
      <c r="AB69" s="1007"/>
      <c r="AC69" s="1007"/>
      <c r="AD69" s="1007"/>
      <c r="AE69" s="1007"/>
      <c r="AF69" s="1007">
        <v>6</v>
      </c>
      <c r="AG69" s="1007"/>
      <c r="AH69" s="1007"/>
      <c r="AI69" s="1007"/>
      <c r="AJ69" s="1007"/>
      <c r="AK69" s="1007" t="s">
        <v>555</v>
      </c>
      <c r="AL69" s="1007"/>
      <c r="AM69" s="1007"/>
      <c r="AN69" s="1007"/>
      <c r="AO69" s="1007"/>
      <c r="AP69" s="1007" t="s">
        <v>555</v>
      </c>
      <c r="AQ69" s="1007"/>
      <c r="AR69" s="1007"/>
      <c r="AS69" s="1007"/>
      <c r="AT69" s="1007"/>
      <c r="AU69" s="1007" t="s">
        <v>555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184</v>
      </c>
      <c r="R70" s="1007"/>
      <c r="S70" s="1007"/>
      <c r="T70" s="1007"/>
      <c r="U70" s="1007"/>
      <c r="V70" s="1007">
        <v>176</v>
      </c>
      <c r="W70" s="1007"/>
      <c r="X70" s="1007"/>
      <c r="Y70" s="1007"/>
      <c r="Z70" s="1007"/>
      <c r="AA70" s="1007">
        <v>8</v>
      </c>
      <c r="AB70" s="1007"/>
      <c r="AC70" s="1007"/>
      <c r="AD70" s="1007"/>
      <c r="AE70" s="1007"/>
      <c r="AF70" s="1007">
        <v>8</v>
      </c>
      <c r="AG70" s="1007"/>
      <c r="AH70" s="1007"/>
      <c r="AI70" s="1007"/>
      <c r="AJ70" s="1007"/>
      <c r="AK70" s="1007" t="s">
        <v>555</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188612</v>
      </c>
      <c r="R71" s="1007"/>
      <c r="S71" s="1007"/>
      <c r="T71" s="1007"/>
      <c r="U71" s="1007"/>
      <c r="V71" s="1007">
        <v>182940</v>
      </c>
      <c r="W71" s="1007"/>
      <c r="X71" s="1007"/>
      <c r="Y71" s="1007"/>
      <c r="Z71" s="1007"/>
      <c r="AA71" s="1007">
        <v>5672</v>
      </c>
      <c r="AB71" s="1007"/>
      <c r="AC71" s="1007"/>
      <c r="AD71" s="1007"/>
      <c r="AE71" s="1007"/>
      <c r="AF71" s="1007">
        <v>5672</v>
      </c>
      <c r="AG71" s="1007"/>
      <c r="AH71" s="1007"/>
      <c r="AI71" s="1007"/>
      <c r="AJ71" s="1007"/>
      <c r="AK71" s="1007">
        <v>2011</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556</v>
      </c>
      <c r="C72" s="1011"/>
      <c r="D72" s="1011"/>
      <c r="E72" s="1011"/>
      <c r="F72" s="1011"/>
      <c r="G72" s="1011"/>
      <c r="H72" s="1011"/>
      <c r="I72" s="1011"/>
      <c r="J72" s="1011"/>
      <c r="K72" s="1011"/>
      <c r="L72" s="1011"/>
      <c r="M72" s="1011"/>
      <c r="N72" s="1011"/>
      <c r="O72" s="1011"/>
      <c r="P72" s="1012"/>
      <c r="Q72" s="1013">
        <v>126</v>
      </c>
      <c r="R72" s="1007"/>
      <c r="S72" s="1007"/>
      <c r="T72" s="1007"/>
      <c r="U72" s="1007"/>
      <c r="V72" s="1007">
        <v>126</v>
      </c>
      <c r="W72" s="1007"/>
      <c r="X72" s="1007"/>
      <c r="Y72" s="1007"/>
      <c r="Z72" s="1007"/>
      <c r="AA72" s="1007" t="s">
        <v>555</v>
      </c>
      <c r="AB72" s="1007"/>
      <c r="AC72" s="1007"/>
      <c r="AD72" s="1007"/>
      <c r="AE72" s="1007"/>
      <c r="AF72" s="1007" t="s">
        <v>555</v>
      </c>
      <c r="AG72" s="1007"/>
      <c r="AH72" s="1007"/>
      <c r="AI72" s="1007"/>
      <c r="AJ72" s="1007"/>
      <c r="AK72" s="1007" t="s">
        <v>555</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AF68+AF69+AF70+AF71</f>
        <v>5758</v>
      </c>
      <c r="AG88" s="995"/>
      <c r="AH88" s="995"/>
      <c r="AI88" s="995"/>
      <c r="AJ88" s="995"/>
      <c r="AK88" s="999"/>
      <c r="AL88" s="999"/>
      <c r="AM88" s="999"/>
      <c r="AN88" s="999"/>
      <c r="AO88" s="999"/>
      <c r="AP88" s="995">
        <v>3191</v>
      </c>
      <c r="AQ88" s="995"/>
      <c r="AR88" s="995"/>
      <c r="AS88" s="995"/>
      <c r="AT88" s="995"/>
      <c r="AU88" s="995">
        <v>1230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CR7+CR8+CR9+CR10</f>
        <v>52</v>
      </c>
      <c r="CS102" s="989"/>
      <c r="CT102" s="989"/>
      <c r="CU102" s="989"/>
      <c r="CV102" s="990"/>
      <c r="CW102" s="988" t="s">
        <v>555</v>
      </c>
      <c r="CX102" s="989"/>
      <c r="CY102" s="989"/>
      <c r="CZ102" s="989"/>
      <c r="DA102" s="990"/>
      <c r="DB102" s="988" t="s">
        <v>555</v>
      </c>
      <c r="DC102" s="989"/>
      <c r="DD102" s="989"/>
      <c r="DE102" s="989"/>
      <c r="DF102" s="990"/>
      <c r="DG102" s="988">
        <v>1392</v>
      </c>
      <c r="DH102" s="989"/>
      <c r="DI102" s="989"/>
      <c r="DJ102" s="989"/>
      <c r="DK102" s="990"/>
      <c r="DL102" s="988" t="s">
        <v>555</v>
      </c>
      <c r="DM102" s="989"/>
      <c r="DN102" s="989"/>
      <c r="DO102" s="989"/>
      <c r="DP102" s="990"/>
      <c r="DQ102" s="988" t="s">
        <v>555</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4861221</v>
      </c>
      <c r="AB110" s="925"/>
      <c r="AC110" s="925"/>
      <c r="AD110" s="925"/>
      <c r="AE110" s="926"/>
      <c r="AF110" s="927">
        <v>4707276</v>
      </c>
      <c r="AG110" s="925"/>
      <c r="AH110" s="925"/>
      <c r="AI110" s="925"/>
      <c r="AJ110" s="926"/>
      <c r="AK110" s="927">
        <v>4419715</v>
      </c>
      <c r="AL110" s="925"/>
      <c r="AM110" s="925"/>
      <c r="AN110" s="925"/>
      <c r="AO110" s="926"/>
      <c r="AP110" s="928">
        <v>16.2</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44516338</v>
      </c>
      <c r="BR110" s="878"/>
      <c r="BS110" s="878"/>
      <c r="BT110" s="878"/>
      <c r="BU110" s="878"/>
      <c r="BV110" s="878">
        <v>41609441</v>
      </c>
      <c r="BW110" s="878"/>
      <c r="BX110" s="878"/>
      <c r="BY110" s="878"/>
      <c r="BZ110" s="878"/>
      <c r="CA110" s="878">
        <v>40630010</v>
      </c>
      <c r="CB110" s="878"/>
      <c r="CC110" s="878"/>
      <c r="CD110" s="878"/>
      <c r="CE110" s="878"/>
      <c r="CF110" s="902">
        <v>149.1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831707</v>
      </c>
      <c r="BR111" s="853"/>
      <c r="BS111" s="853"/>
      <c r="BT111" s="853"/>
      <c r="BU111" s="853"/>
      <c r="BV111" s="853">
        <v>833255</v>
      </c>
      <c r="BW111" s="853"/>
      <c r="BX111" s="853"/>
      <c r="BY111" s="853"/>
      <c r="BZ111" s="853"/>
      <c r="CA111" s="853">
        <v>835492</v>
      </c>
      <c r="CB111" s="853"/>
      <c r="CC111" s="853"/>
      <c r="CD111" s="853"/>
      <c r="CE111" s="853"/>
      <c r="CF111" s="911">
        <v>3.1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7717544</v>
      </c>
      <c r="BR112" s="853"/>
      <c r="BS112" s="853"/>
      <c r="BT112" s="853"/>
      <c r="BU112" s="853"/>
      <c r="BV112" s="853">
        <v>6215764</v>
      </c>
      <c r="BW112" s="853"/>
      <c r="BX112" s="853"/>
      <c r="BY112" s="853"/>
      <c r="BZ112" s="853"/>
      <c r="CA112" s="853">
        <v>4755298</v>
      </c>
      <c r="CB112" s="853"/>
      <c r="CC112" s="853"/>
      <c r="CD112" s="853"/>
      <c r="CE112" s="853"/>
      <c r="CF112" s="911">
        <v>17.399999999999999</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959615</v>
      </c>
      <c r="AB113" s="955"/>
      <c r="AC113" s="955"/>
      <c r="AD113" s="955"/>
      <c r="AE113" s="956"/>
      <c r="AF113" s="957">
        <v>580634</v>
      </c>
      <c r="AG113" s="955"/>
      <c r="AH113" s="955"/>
      <c r="AI113" s="955"/>
      <c r="AJ113" s="956"/>
      <c r="AK113" s="957">
        <v>518607</v>
      </c>
      <c r="AL113" s="955"/>
      <c r="AM113" s="955"/>
      <c r="AN113" s="955"/>
      <c r="AO113" s="956"/>
      <c r="AP113" s="958">
        <v>1.9</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1083184</v>
      </c>
      <c r="BR113" s="853"/>
      <c r="BS113" s="853"/>
      <c r="BT113" s="853"/>
      <c r="BU113" s="853"/>
      <c r="BV113" s="853">
        <v>1022528</v>
      </c>
      <c r="BW113" s="853"/>
      <c r="BX113" s="853"/>
      <c r="BY113" s="853"/>
      <c r="BZ113" s="853"/>
      <c r="CA113" s="853">
        <v>1229958</v>
      </c>
      <c r="CB113" s="853"/>
      <c r="CC113" s="853"/>
      <c r="CD113" s="853"/>
      <c r="CE113" s="853"/>
      <c r="CF113" s="911">
        <v>4.5</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138682</v>
      </c>
      <c r="AB114" s="816"/>
      <c r="AC114" s="816"/>
      <c r="AD114" s="816"/>
      <c r="AE114" s="817"/>
      <c r="AF114" s="818">
        <v>142059</v>
      </c>
      <c r="AG114" s="816"/>
      <c r="AH114" s="816"/>
      <c r="AI114" s="816"/>
      <c r="AJ114" s="817"/>
      <c r="AK114" s="818">
        <v>133860</v>
      </c>
      <c r="AL114" s="816"/>
      <c r="AM114" s="816"/>
      <c r="AN114" s="816"/>
      <c r="AO114" s="817"/>
      <c r="AP114" s="860">
        <v>0.5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3750526</v>
      </c>
      <c r="BR114" s="853"/>
      <c r="BS114" s="853"/>
      <c r="BT114" s="853"/>
      <c r="BU114" s="853"/>
      <c r="BV114" s="853">
        <v>3760873</v>
      </c>
      <c r="BW114" s="853"/>
      <c r="BX114" s="853"/>
      <c r="BY114" s="853"/>
      <c r="BZ114" s="853"/>
      <c r="CA114" s="853">
        <v>3959472</v>
      </c>
      <c r="CB114" s="853"/>
      <c r="CC114" s="853"/>
      <c r="CD114" s="853"/>
      <c r="CE114" s="853"/>
      <c r="CF114" s="911">
        <v>14.5</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831707</v>
      </c>
      <c r="DH115" s="816"/>
      <c r="DI115" s="816"/>
      <c r="DJ115" s="816"/>
      <c r="DK115" s="817"/>
      <c r="DL115" s="818">
        <v>833255</v>
      </c>
      <c r="DM115" s="816"/>
      <c r="DN115" s="816"/>
      <c r="DO115" s="816"/>
      <c r="DP115" s="817"/>
      <c r="DQ115" s="818">
        <v>835492</v>
      </c>
      <c r="DR115" s="816"/>
      <c r="DS115" s="816"/>
      <c r="DT115" s="816"/>
      <c r="DU115" s="817"/>
      <c r="DV115" s="860">
        <v>3.1</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5959518</v>
      </c>
      <c r="AB117" s="939"/>
      <c r="AC117" s="939"/>
      <c r="AD117" s="939"/>
      <c r="AE117" s="940"/>
      <c r="AF117" s="941">
        <v>5429969</v>
      </c>
      <c r="AG117" s="939"/>
      <c r="AH117" s="939"/>
      <c r="AI117" s="939"/>
      <c r="AJ117" s="940"/>
      <c r="AK117" s="941">
        <v>5072182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57899299</v>
      </c>
      <c r="BR119" s="881"/>
      <c r="BS119" s="881"/>
      <c r="BT119" s="881"/>
      <c r="BU119" s="881"/>
      <c r="BV119" s="881">
        <v>53441861</v>
      </c>
      <c r="BW119" s="881"/>
      <c r="BX119" s="881"/>
      <c r="BY119" s="881"/>
      <c r="BZ119" s="881"/>
      <c r="CA119" s="881">
        <v>51410230</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17534590</v>
      </c>
      <c r="BR120" s="878"/>
      <c r="BS120" s="878"/>
      <c r="BT120" s="878"/>
      <c r="BU120" s="878"/>
      <c r="BV120" s="878">
        <v>19875002</v>
      </c>
      <c r="BW120" s="878"/>
      <c r="BX120" s="878"/>
      <c r="BY120" s="878"/>
      <c r="BZ120" s="878"/>
      <c r="CA120" s="878">
        <v>21333649</v>
      </c>
      <c r="CB120" s="878"/>
      <c r="CC120" s="878"/>
      <c r="CD120" s="878"/>
      <c r="CE120" s="878"/>
      <c r="CF120" s="902">
        <v>78.3</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7717544</v>
      </c>
      <c r="DH120" s="878"/>
      <c r="DI120" s="878"/>
      <c r="DJ120" s="878"/>
      <c r="DK120" s="878"/>
      <c r="DL120" s="878">
        <v>6215764</v>
      </c>
      <c r="DM120" s="878"/>
      <c r="DN120" s="878"/>
      <c r="DO120" s="878"/>
      <c r="DP120" s="878"/>
      <c r="DQ120" s="878">
        <v>4755298</v>
      </c>
      <c r="DR120" s="878"/>
      <c r="DS120" s="878"/>
      <c r="DT120" s="878"/>
      <c r="DU120" s="878"/>
      <c r="DV120" s="879">
        <v>17.399999999999999</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11513684</v>
      </c>
      <c r="BR121" s="853"/>
      <c r="BS121" s="853"/>
      <c r="BT121" s="853"/>
      <c r="BU121" s="853"/>
      <c r="BV121" s="853">
        <v>10577434</v>
      </c>
      <c r="BW121" s="853"/>
      <c r="BX121" s="853"/>
      <c r="BY121" s="853"/>
      <c r="BZ121" s="853"/>
      <c r="CA121" s="853">
        <v>9430779</v>
      </c>
      <c r="CB121" s="853"/>
      <c r="CC121" s="853"/>
      <c r="CD121" s="853"/>
      <c r="CE121" s="853"/>
      <c r="CF121" s="911">
        <v>34.6</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35628212</v>
      </c>
      <c r="BR122" s="881"/>
      <c r="BS122" s="881"/>
      <c r="BT122" s="881"/>
      <c r="BU122" s="881"/>
      <c r="BV122" s="881">
        <v>34011419</v>
      </c>
      <c r="BW122" s="881"/>
      <c r="BX122" s="881"/>
      <c r="BY122" s="881"/>
      <c r="BZ122" s="881"/>
      <c r="CA122" s="881">
        <v>32300353</v>
      </c>
      <c r="CB122" s="881"/>
      <c r="CC122" s="881"/>
      <c r="CD122" s="881"/>
      <c r="CE122" s="881"/>
      <c r="CF122" s="882">
        <v>118.5</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64676486</v>
      </c>
      <c r="BR123" s="869"/>
      <c r="BS123" s="869"/>
      <c r="BT123" s="869"/>
      <c r="BU123" s="869"/>
      <c r="BV123" s="869">
        <v>64463855</v>
      </c>
      <c r="BW123" s="869"/>
      <c r="BX123" s="869"/>
      <c r="BY123" s="869"/>
      <c r="BZ123" s="869"/>
      <c r="CA123" s="869">
        <v>63064781</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1264006</v>
      </c>
      <c r="AB128" s="837"/>
      <c r="AC128" s="837"/>
      <c r="AD128" s="837"/>
      <c r="AE128" s="838"/>
      <c r="AF128" s="839">
        <v>1100963</v>
      </c>
      <c r="AG128" s="837"/>
      <c r="AH128" s="837"/>
      <c r="AI128" s="837"/>
      <c r="AJ128" s="838"/>
      <c r="AK128" s="839">
        <v>862285</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11.79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29238534</v>
      </c>
      <c r="AB129" s="816"/>
      <c r="AC129" s="816"/>
      <c r="AD129" s="816"/>
      <c r="AE129" s="817"/>
      <c r="AF129" s="818">
        <v>29143872</v>
      </c>
      <c r="AG129" s="816"/>
      <c r="AH129" s="816"/>
      <c r="AI129" s="816"/>
      <c r="AJ129" s="817"/>
      <c r="AK129" s="818">
        <v>30372530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16.79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3253291</v>
      </c>
      <c r="AB130" s="816"/>
      <c r="AC130" s="816"/>
      <c r="AD130" s="816"/>
      <c r="AE130" s="817"/>
      <c r="AF130" s="818">
        <v>3143026</v>
      </c>
      <c r="AG130" s="816"/>
      <c r="AH130" s="816"/>
      <c r="AI130" s="816"/>
      <c r="AJ130" s="817"/>
      <c r="AK130" s="818">
        <v>3118480</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4.7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25985243</v>
      </c>
      <c r="AB131" s="800"/>
      <c r="AC131" s="800"/>
      <c r="AD131" s="800"/>
      <c r="AE131" s="801"/>
      <c r="AF131" s="802">
        <v>26000846</v>
      </c>
      <c r="AG131" s="800"/>
      <c r="AH131" s="800"/>
      <c r="AI131" s="800"/>
      <c r="AJ131" s="801"/>
      <c r="AK131" s="802">
        <v>27254050</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5.5501539849999997</v>
      </c>
      <c r="AB132" s="781"/>
      <c r="AC132" s="781"/>
      <c r="AD132" s="781"/>
      <c r="AE132" s="782"/>
      <c r="AF132" s="783">
        <v>4.5613131200000003</v>
      </c>
      <c r="AG132" s="781"/>
      <c r="AH132" s="781"/>
      <c r="AI132" s="781"/>
      <c r="AJ132" s="782"/>
      <c r="AK132" s="783">
        <v>4.00460482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6.4</v>
      </c>
      <c r="AB133" s="760"/>
      <c r="AC133" s="760"/>
      <c r="AD133" s="760"/>
      <c r="AE133" s="761"/>
      <c r="AF133" s="759">
        <v>5.6</v>
      </c>
      <c r="AG133" s="760"/>
      <c r="AH133" s="760"/>
      <c r="AI133" s="760"/>
      <c r="AJ133" s="761"/>
      <c r="AK133" s="759">
        <v>4.7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VumzsTHVeyb0XAXlw1byoR8NjVWIXIfXTg0X/WRRvlNFJWyDOxeKOAJDLD2J1rWwMcB8z+XMTB56kC0NHFlpg==" saltValue="LfKMukyukvKiRlqnv8dv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S12" zoomScale="77" zoomScaleNormal="85" zoomScaleSheetLayoutView="100" workbookViewId="0">
      <selection activeCell="AW26" sqref="AW26"/>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6mMmIGyGNf9H5ekKwy0XjC/lnEwPlY8Id024WqvqbSJKZ8WY44AZW1aCjYLt2aOmCtiKa5Pa8a2jCiBNS06CA==" saltValue="lXwK3MBAHz+VpU98IG0ax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F11" zoomScale="99" zoomScaleNormal="100" zoomScaleSheetLayoutView="55" workbookViewId="0">
      <selection activeCell="B2" sqref="B2"/>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WnOlAP+7SmwhhxgZtN1w+jYR3ucR0ZOhfvylIdeJNB79CiqdqGZ5QdM7k/3rvmdFfvtJhnbjk5qZaCFg1r/Vw==" saltValue="e6illzogjpzQi3T9RJxPB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election activeCell="A6" sqref="A6"/>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7866611</v>
      </c>
      <c r="AP9" s="281">
        <v>56215</v>
      </c>
      <c r="AQ9" s="282">
        <v>63160</v>
      </c>
      <c r="AR9" s="283">
        <v>-11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1085376</v>
      </c>
      <c r="AP10" s="284">
        <v>7756</v>
      </c>
      <c r="AQ10" s="285">
        <v>4257</v>
      </c>
      <c r="AR10" s="286">
        <v>82.2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275</v>
      </c>
      <c r="AP11" s="284">
        <v>2</v>
      </c>
      <c r="AQ11" s="285">
        <v>595</v>
      </c>
      <c r="AR11" s="286">
        <v>-99.7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v>25908</v>
      </c>
      <c r="AP12" s="284">
        <v>185</v>
      </c>
      <c r="AQ12" s="285">
        <v>9</v>
      </c>
      <c r="AR12" s="286">
        <v>1955.6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202143</v>
      </c>
      <c r="AP13" s="284">
        <v>1445</v>
      </c>
      <c r="AQ13" s="285">
        <v>2608</v>
      </c>
      <c r="AR13" s="286">
        <v>-44.6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381691</v>
      </c>
      <c r="AP14" s="284">
        <v>2728</v>
      </c>
      <c r="AQ14" s="285">
        <v>1202</v>
      </c>
      <c r="AR14" s="286">
        <v>127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-160718</v>
      </c>
      <c r="AP15" s="284">
        <v>-1148</v>
      </c>
      <c r="AQ15" s="285">
        <v>-3084</v>
      </c>
      <c r="AR15" s="286">
        <v>-62.8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9401286</v>
      </c>
      <c r="AP16" s="284">
        <v>67181</v>
      </c>
      <c r="AQ16" s="285">
        <v>68747</v>
      </c>
      <c r="AR16" s="286">
        <v>-2.2999999999999998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5.31</v>
      </c>
      <c r="AP21" s="298">
        <v>6.22</v>
      </c>
      <c r="AQ21" s="299">
        <v>-0.91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101.2</v>
      </c>
      <c r="AP22" s="303">
        <v>98.7</v>
      </c>
      <c r="AQ22" s="304">
        <v>2.5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4419715</v>
      </c>
      <c r="AP32" s="312">
        <v>31583</v>
      </c>
      <c r="AQ32" s="313">
        <v>33476</v>
      </c>
      <c r="AR32" s="314">
        <v>-5.7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501</v>
      </c>
      <c r="AP33" s="312" t="s">
        <v>501</v>
      </c>
      <c r="AQ33" s="313" t="s">
        <v>501</v>
      </c>
      <c r="AR33" s="314" t="s">
        <v>501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501</v>
      </c>
      <c r="AP34" s="312" t="s">
        <v>501</v>
      </c>
      <c r="AQ34" s="313">
        <v>23</v>
      </c>
      <c r="AR34" s="314" t="s">
        <v>501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518607</v>
      </c>
      <c r="AP35" s="312">
        <v>3706</v>
      </c>
      <c r="AQ35" s="313">
        <v>5696</v>
      </c>
      <c r="AR35" s="314">
        <v>-34.9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133860</v>
      </c>
      <c r="AP36" s="312">
        <v>957</v>
      </c>
      <c r="AQ36" s="313">
        <v>1273</v>
      </c>
      <c r="AR36" s="314">
        <v>-24.8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501</v>
      </c>
      <c r="AP37" s="312" t="s">
        <v>501</v>
      </c>
      <c r="AQ37" s="313">
        <v>486</v>
      </c>
      <c r="AR37" s="314" t="s">
        <v>501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501</v>
      </c>
      <c r="AP38" s="315" t="s">
        <v>501</v>
      </c>
      <c r="AQ38" s="316">
        <v>0</v>
      </c>
      <c r="AR38" s="304" t="s">
        <v>501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-862285</v>
      </c>
      <c r="AP39" s="312">
        <v>-6162</v>
      </c>
      <c r="AQ39" s="313">
        <v>-6136</v>
      </c>
      <c r="AR39" s="314">
        <v>0.4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-3118480</v>
      </c>
      <c r="AP40" s="312">
        <v>-22285</v>
      </c>
      <c r="AQ40" s="313">
        <v>-25079</v>
      </c>
      <c r="AR40" s="314">
        <v>-11.1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1091417</v>
      </c>
      <c r="AP41" s="312">
        <v>7799</v>
      </c>
      <c r="AQ41" s="313">
        <v>9740</v>
      </c>
      <c r="AR41" s="314">
        <v>-19.899999999999999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8339786</v>
      </c>
      <c r="AN51" s="334">
        <v>61810</v>
      </c>
      <c r="AO51" s="335">
        <v>15.5</v>
      </c>
      <c r="AP51" s="336">
        <v>66343</v>
      </c>
      <c r="AQ51" s="337">
        <v>43</v>
      </c>
      <c r="AR51" s="338">
        <v>-27.5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3258108</v>
      </c>
      <c r="AN52" s="342">
        <v>24147</v>
      </c>
      <c r="AO52" s="343">
        <v>88.6</v>
      </c>
      <c r="AP52" s="344">
        <v>34529</v>
      </c>
      <c r="AQ52" s="345">
        <v>28.4</v>
      </c>
      <c r="AR52" s="346">
        <v>60.2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10151407</v>
      </c>
      <c r="AN53" s="334">
        <v>74725</v>
      </c>
      <c r="AO53" s="335">
        <v>20.9</v>
      </c>
      <c r="AP53" s="336">
        <v>56416</v>
      </c>
      <c r="AQ53" s="337">
        <v>-15</v>
      </c>
      <c r="AR53" s="338">
        <v>35.9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2732444</v>
      </c>
      <c r="AN54" s="342">
        <v>20114</v>
      </c>
      <c r="AO54" s="343">
        <v>-16.7</v>
      </c>
      <c r="AP54" s="344">
        <v>32623</v>
      </c>
      <c r="AQ54" s="345">
        <v>-5.5</v>
      </c>
      <c r="AR54" s="346">
        <v>-11.2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8271996</v>
      </c>
      <c r="AN55" s="334">
        <v>60262</v>
      </c>
      <c r="AO55" s="335">
        <v>-19.399999999999999</v>
      </c>
      <c r="AP55" s="336">
        <v>43955</v>
      </c>
      <c r="AQ55" s="337">
        <v>-22.1</v>
      </c>
      <c r="AR55" s="338">
        <v>2.7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2003525</v>
      </c>
      <c r="AN56" s="342">
        <v>14596</v>
      </c>
      <c r="AO56" s="343">
        <v>-27.4</v>
      </c>
      <c r="AP56" s="344">
        <v>21318</v>
      </c>
      <c r="AQ56" s="345">
        <v>-34.700000000000003</v>
      </c>
      <c r="AR56" s="346">
        <v>7.3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4192487</v>
      </c>
      <c r="AN57" s="334">
        <v>30307</v>
      </c>
      <c r="AO57" s="335">
        <v>-49.7</v>
      </c>
      <c r="AP57" s="336">
        <v>41921</v>
      </c>
      <c r="AQ57" s="337">
        <v>-4.5999999999999996</v>
      </c>
      <c r="AR57" s="338">
        <v>-45.1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1469496</v>
      </c>
      <c r="AN58" s="342">
        <v>10623</v>
      </c>
      <c r="AO58" s="343">
        <v>-27.2</v>
      </c>
      <c r="AP58" s="344">
        <v>21655</v>
      </c>
      <c r="AQ58" s="345">
        <v>1.6</v>
      </c>
      <c r="AR58" s="346">
        <v>-28.8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8170789</v>
      </c>
      <c r="AN59" s="334">
        <v>58388</v>
      </c>
      <c r="AO59" s="335">
        <v>92.7</v>
      </c>
      <c r="AP59" s="336">
        <v>44585</v>
      </c>
      <c r="AQ59" s="337">
        <v>6.4</v>
      </c>
      <c r="AR59" s="338">
        <v>86.3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1653714</v>
      </c>
      <c r="AN60" s="342">
        <v>11817</v>
      </c>
      <c r="AO60" s="343">
        <v>11.2</v>
      </c>
      <c r="AP60" s="344">
        <v>23077</v>
      </c>
      <c r="AQ60" s="345">
        <v>6.6</v>
      </c>
      <c r="AR60" s="346">
        <v>4.5999999999999996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7825293</v>
      </c>
      <c r="AN61" s="349">
        <v>57098</v>
      </c>
      <c r="AO61" s="350">
        <v>12</v>
      </c>
      <c r="AP61" s="351">
        <v>50644</v>
      </c>
      <c r="AQ61" s="352">
        <v>1.5</v>
      </c>
      <c r="AR61" s="338">
        <v>10.5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2223457</v>
      </c>
      <c r="AN62" s="342">
        <v>16259</v>
      </c>
      <c r="AO62" s="343">
        <v>5.7</v>
      </c>
      <c r="AP62" s="344">
        <v>26640</v>
      </c>
      <c r="AQ62" s="345">
        <v>-0.7</v>
      </c>
      <c r="AR62" s="346">
        <v>6.4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Qj3SVyvHnRddfzaQoJn1pIR4f+3lX7fsnTzfw2O+EWC6uzajFeVF68VYMvGFGTPqN7LzaGppfaxW+J7aIIc+w==" saltValue="0j/y6RdGT9E/e9EZlhli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8" zoomScaleNormal="100" zoomScaleSheetLayoutView="55" workbookViewId="0">
      <selection activeCell="BK18" sqref="BK18"/>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Y362jLPivRLCX+lhmkUzjWR7911lABIrZyzeB5V+PVPKTNVzNaaSs5Ms6JUOx6+yXw6YSDu0jUch1I9Vnm9TzA==" saltValue="Do3hX0Eo3cjI3qGGTi3lh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7" zoomScale="71" zoomScaleNormal="100" zoomScaleSheetLayoutView="55" workbookViewId="0">
      <selection activeCell="CQ37" sqref="CQ37:DE37"/>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Hz7tuU+CLmzTLtOxvmRWFcyQh2wz9G0y7ndwLVSx5pnJTKJtVzmtBzepu1evy2D+2IGicyP++WC69HAV2MnJaA==" saltValue="1hwUhrjOK+4HB78fDolP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107" zoomScaleSheetLayoutView="100" workbookViewId="0">
      <selection activeCell="CQ37" sqref="CQ37:DE3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19.149999999999999</v>
      </c>
      <c r="G47" s="12">
        <v>19.23</v>
      </c>
      <c r="H47" s="12">
        <v>18.96</v>
      </c>
      <c r="I47" s="12">
        <v>21.97</v>
      </c>
      <c r="J47" s="13">
        <v>22.18</v>
      </c>
    </row>
    <row r="48" spans="2:10" ht="57.75" customHeight="1" x14ac:dyDescent="0.2">
      <c r="B48" s="14"/>
      <c r="C48" s="1177" t="s">
        <v>4</v>
      </c>
      <c r="D48" s="1177"/>
      <c r="E48" s="1178"/>
      <c r="F48" s="15">
        <v>1.75</v>
      </c>
      <c r="G48" s="16">
        <v>1.44</v>
      </c>
      <c r="H48" s="16">
        <v>1.76</v>
      </c>
      <c r="I48" s="16">
        <v>2.29</v>
      </c>
      <c r="J48" s="17">
        <v>1.82</v>
      </c>
    </row>
    <row r="49" spans="2:10" ht="57.75" customHeight="1" thickBot="1" x14ac:dyDescent="0.25">
      <c r="B49" s="18"/>
      <c r="C49" s="1179" t="s">
        <v>5</v>
      </c>
      <c r="D49" s="1179"/>
      <c r="E49" s="1180"/>
      <c r="F49" s="19">
        <v>0.9</v>
      </c>
      <c r="G49" s="20">
        <v>0.61</v>
      </c>
      <c r="H49" s="20">
        <v>1.07</v>
      </c>
      <c r="I49" s="20">
        <v>3.48</v>
      </c>
      <c r="J49" s="21">
        <v>0.72</v>
      </c>
    </row>
    <row r="50" spans="2:10" ht="13" x14ac:dyDescent="0.2"/>
  </sheetData>
  <sheetProtection algorithmName="SHA-512" hashValue="QAaaecPsK8A1nugHIyKPGhgNguRQOShTyJ8/MqFLzQ28mQJE3W+PRsUVvv2BJXU3/tqhf351OSQD0sSYI37QIw==" saltValue="7HUd3jFDbELaqzHy1G04W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2025-03-17T01:39:17Z</cp:lastPrinted>
  <dcterms:created xsi:type="dcterms:W3CDTF">2025-02-19T03:16:04Z</dcterms:created>
  <dcterms:modified xsi:type="dcterms:W3CDTF">2025-10-31T00:50:15Z</dcterms:modified>
  <cp:category/>
</cp:coreProperties>
</file>