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マイ・タイムライン" sheetId="1" state="visible" r:id="rId2"/>
  </sheets>
  <definedNames>
    <definedName function="false" hidden="false" name="女" vbProcedure="false">#REF!</definedName>
    <definedName function="false" hidden="false" name="女表示" vbProcedure="false">#REF!</definedName>
    <definedName function="false" hidden="false" name="男" vbProcedure="false">#REF!</definedName>
    <definedName function="false" hidden="false" name="男表示" vbProcedure="false">#REF!</definedName>
    <definedName function="false" hidden="false" localSheetId="0" name="_xlnm.Print_Area" vbProcedure="false">マイ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<sst xmlns="http://schemas.openxmlformats.org/spreadsheetml/2006/main" count="161" uniqueCount="113">
  <si>
    <t xml:space="preserve">避難行動要支援者の「マイ・タイムライン」と「地域タイムライン」</t>
  </si>
  <si>
    <t xml:space="preserve">作成日：令和</t>
  </si>
  <si>
    <t xml:space="preserve">年　　　月　　　日</t>
  </si>
  <si>
    <t xml:space="preserve">■災害への備えと個人情報使用の同意について</t>
  </si>
  <si>
    <t xml:space="preserve">ふりがな</t>
  </si>
  <si>
    <t xml:space="preserve">　災害発生時に地域の支援者と安全に避難できるよう、「私に必要なこと」を理解してもらうため、私に関する情報を関係機関・者と共有することに同意します。</t>
  </si>
  <si>
    <r>
      <rPr>
        <sz val="12"/>
        <color rgb="FF000000"/>
        <rFont val="DejaVu Sans"/>
        <family val="2"/>
      </rPr>
      <t xml:space="preserve">氏名
</t>
    </r>
    <r>
      <rPr>
        <sz val="8"/>
        <color rgb="FF000000"/>
        <rFont val="DejaVu Sans"/>
        <family val="2"/>
      </rPr>
      <t xml:space="preserve">（自署）</t>
    </r>
  </si>
  <si>
    <t xml:space="preserve">性別</t>
  </si>
  <si>
    <t xml:space="preserve">男・女</t>
  </si>
  <si>
    <t xml:space="preserve">生年月日</t>
  </si>
  <si>
    <t xml:space="preserve">　</t>
  </si>
  <si>
    <t xml:space="preserve">歳</t>
  </si>
  <si>
    <t xml:space="preserve">事業所名</t>
  </si>
  <si>
    <t xml:space="preserve">住所</t>
  </si>
  <si>
    <t xml:space="preserve">電話番号</t>
  </si>
  <si>
    <t xml:space="preserve">作成者　　　　　　　　　　　　</t>
  </si>
  <si>
    <t xml:space="preserve">災害リスクを知って「逃げるタイミング」を理解しましょう。地域で協力し、「誰ひとり取り残さない避難」へ。</t>
  </si>
  <si>
    <t xml:space="preserve">■住まいに起こりうる災害は…ハザードマップで確認を！</t>
  </si>
  <si>
    <t xml:space="preserve">■持ち物リスト</t>
  </si>
  <si>
    <t xml:space="preserve">持ち物リスト</t>
  </si>
  <si>
    <t xml:space="preserve">持ち物リスト左側</t>
  </si>
  <si>
    <t xml:space="preserve">持ち物リスト右側</t>
  </si>
  <si>
    <t xml:space="preserve">□住まい</t>
  </si>
  <si>
    <t xml:space="preserve">建築時期</t>
  </si>
  <si>
    <t xml:space="preserve">　　　　　年　　　月</t>
  </si>
  <si>
    <t xml:space="preserve">構造</t>
  </si>
  <si>
    <t xml:space="preserve">木造・鉄骨・鉄筋</t>
  </si>
  <si>
    <t xml:space="preserve">　　　建て</t>
  </si>
  <si>
    <t xml:space="preserve">現金（小銭）</t>
  </si>
  <si>
    <t xml:space="preserve">マスク</t>
  </si>
  <si>
    <t xml:space="preserve">□洪水</t>
  </si>
  <si>
    <t xml:space="preserve">浸水区域内・区域外</t>
  </si>
  <si>
    <t xml:space="preserve">浸水深</t>
  </si>
  <si>
    <t xml:space="preserve">メートル</t>
  </si>
  <si>
    <t xml:space="preserve">保険証</t>
  </si>
  <si>
    <t xml:space="preserve">手指消毒液</t>
  </si>
  <si>
    <t xml:space="preserve">□土砂災害</t>
  </si>
  <si>
    <t xml:space="preserve">警戒区域内・区域外</t>
  </si>
  <si>
    <t xml:space="preserve">服用薬</t>
  </si>
  <si>
    <t xml:space="preserve">体温計</t>
  </si>
  <si>
    <t xml:space="preserve">お薬手帳</t>
  </si>
  <si>
    <t xml:space="preserve">石けん</t>
  </si>
  <si>
    <t xml:space="preserve">■ペットを飼っていますか</t>
  </si>
  <si>
    <t xml:space="preserve">□はい　□いいえ</t>
  </si>
  <si>
    <t xml:space="preserve">■避難準備にかかる時間は？</t>
  </si>
  <si>
    <t xml:space="preserve">携帯電話（充電器も）</t>
  </si>
  <si>
    <t xml:space="preserve">使い捨てビニール手袋</t>
  </si>
  <si>
    <t xml:space="preserve">□一緒に避難する</t>
  </si>
  <si>
    <t xml:space="preserve">□家族らへの連絡</t>
  </si>
  <si>
    <t xml:space="preserve">分</t>
  </si>
  <si>
    <t xml:space="preserve">着替え</t>
  </si>
  <si>
    <t xml:space="preserve"> </t>
  </si>
  <si>
    <t xml:space="preserve">□知人らに預ける　　　　　　　（　　　日前に）</t>
  </si>
  <si>
    <t xml:space="preserve">□持ち出し品の準備</t>
  </si>
  <si>
    <t xml:space="preserve">タオル</t>
  </si>
  <si>
    <t xml:space="preserve">□家の戸締まり</t>
  </si>
  <si>
    <t xml:space="preserve">メガネ</t>
  </si>
  <si>
    <t xml:space="preserve">　 </t>
  </si>
  <si>
    <t xml:space="preserve">計</t>
  </si>
  <si>
    <t xml:space="preserve">❶</t>
  </si>
  <si>
    <t xml:space="preserve">入れ歯</t>
  </si>
  <si>
    <t xml:space="preserve">■どこに避難しますか</t>
  </si>
  <si>
    <t xml:space="preserve">■距離</t>
  </si>
  <si>
    <t xml:space="preserve">■手段</t>
  </si>
  <si>
    <t xml:space="preserve">■移動時間</t>
  </si>
  <si>
    <t xml:space="preserve">■自宅に必要な備え</t>
  </si>
  <si>
    <t xml:space="preserve">補聴器</t>
  </si>
  <si>
    <t xml:space="preserve">必要な備え</t>
  </si>
  <si>
    <t xml:space="preserve">□避難先１</t>
  </si>
  <si>
    <t xml:space="preserve">❷</t>
  </si>
  <si>
    <t xml:space="preserve">車いす</t>
  </si>
  <si>
    <t xml:space="preserve">非常食（　　）日分</t>
  </si>
  <si>
    <t xml:space="preserve">□避難先２</t>
  </si>
  <si>
    <t xml:space="preserve">❸</t>
  </si>
  <si>
    <t xml:space="preserve">杖・シルバーカー</t>
  </si>
  <si>
    <t xml:space="preserve">飲料水（　　）日分</t>
  </si>
  <si>
    <t xml:space="preserve">□自宅の浸水しない場所（２階以上など）</t>
  </si>
  <si>
    <t xml:space="preserve">➝□手助けが必要　□手助けは不要</t>
  </si>
  <si>
    <t xml:space="preserve">懐中電灯（電池も）</t>
  </si>
  <si>
    <r>
      <rPr>
        <sz val="14"/>
        <color rgb="FF000000"/>
        <rFont val="DejaVu Sans"/>
        <family val="2"/>
      </rPr>
      <t xml:space="preserve">□避難先１へかかる時間（❶ </t>
    </r>
    <r>
      <rPr>
        <sz val="14"/>
        <color rgb="FF000000"/>
        <rFont val="游ゴシック"/>
        <family val="3"/>
      </rPr>
      <t xml:space="preserve">+ ❷</t>
    </r>
    <r>
      <rPr>
        <sz val="14"/>
        <color rgb="FF000000"/>
        <rFont val="DejaVu Sans"/>
        <family val="2"/>
      </rPr>
      <t xml:space="preserve">）</t>
    </r>
  </si>
  <si>
    <r>
      <rPr>
        <sz val="14"/>
        <color rgb="FF000000"/>
        <rFont val="DejaVu Sans"/>
        <family val="2"/>
      </rPr>
      <t xml:space="preserve">□避難先２へかかる時間（❶ </t>
    </r>
    <r>
      <rPr>
        <sz val="14"/>
        <color rgb="FF000000"/>
        <rFont val="游ゴシック"/>
        <family val="3"/>
      </rPr>
      <t xml:space="preserve">+ ❸</t>
    </r>
    <r>
      <rPr>
        <sz val="14"/>
        <color rgb="FF000000"/>
        <rFont val="DejaVu Sans"/>
        <family val="2"/>
      </rPr>
      <t xml:space="preserve">）</t>
    </r>
  </si>
  <si>
    <t xml:space="preserve"> 　</t>
  </si>
  <si>
    <t xml:space="preserve">目安の時間 </t>
  </si>
  <si>
    <t xml:space="preserve">警戒レベル</t>
  </si>
  <si>
    <t xml:space="preserve">私の行動</t>
  </si>
  <si>
    <t xml:space="preserve">地域（支援者）の行動</t>
  </si>
  <si>
    <t xml:space="preserve">レベル１</t>
  </si>
  <si>
    <t xml:space="preserve">家の周りの点検と片付け</t>
  </si>
  <si>
    <t xml:space="preserve">地区内の役割分担・連絡体制の確認</t>
  </si>
  <si>
    <t xml:space="preserve">気象情報の確認を始める</t>
  </si>
  <si>
    <t xml:space="preserve">避難経路の状況確認</t>
  </si>
  <si>
    <t xml:space="preserve">避難先・避難経路の確認</t>
  </si>
  <si>
    <t xml:space="preserve">避難所の防災用品・備蓄品の確認</t>
  </si>
  <si>
    <t xml:space="preserve">水・食料・ガソリン・服用薬などの準備</t>
  </si>
  <si>
    <t xml:space="preserve">要支援者と支援者の予定を確認</t>
  </si>
  <si>
    <t xml:space="preserve">早期注意情報</t>
  </si>
  <si>
    <t xml:space="preserve">避難先（親戚、知人宅）に連絡</t>
  </si>
  <si>
    <t xml:space="preserve">レベル２</t>
  </si>
  <si>
    <t xml:space="preserve">気象情報の確認</t>
  </si>
  <si>
    <t xml:space="preserve">要支援者の所在確認　　　　【誰が：　　　　　】</t>
  </si>
  <si>
    <t xml:space="preserve">避難経路の確認</t>
  </si>
  <si>
    <t xml:space="preserve">避難所の開設確認　　　　　【誰が：　　　　　】</t>
  </si>
  <si>
    <t xml:space="preserve">非常用持ち出し袋の準備</t>
  </si>
  <si>
    <t xml:space="preserve">要支援者に避難準備呼びかけ【誰が：　　　　　】</t>
  </si>
  <si>
    <t xml:space="preserve">地域の支援者への連絡</t>
  </si>
  <si>
    <t xml:space="preserve">大雨・洪水注意報</t>
  </si>
  <si>
    <t xml:space="preserve">大雨洪水警報等</t>
  </si>
  <si>
    <t xml:space="preserve">レベル３</t>
  </si>
  <si>
    <t xml:space="preserve">個別支援計画に沿って避難開始</t>
  </si>
  <si>
    <t xml:space="preserve">要支援者に避難呼びかけ　　【誰が：　　　　　】</t>
  </si>
  <si>
    <t xml:space="preserve">要支援者の避難誘導開始　　【誰が：　　　　　】</t>
  </si>
  <si>
    <t xml:space="preserve">レベル４・レベル５</t>
  </si>
  <si>
    <t xml:space="preserve">■自由記述欄</t>
  </si>
</sst>
</file>

<file path=xl/styles.xml><?xml version="1.0" encoding="utf-8"?>
<styleSheet xmlns="http://schemas.openxmlformats.org/spreadsheetml/2006/main">
  <numFmts count="1">
    <numFmt numFmtId="164" formatCode="General"/>
  </numFmts>
  <fonts count="30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3"/>
    </font>
    <font>
      <b val="true"/>
      <sz val="16"/>
      <color rgb="FF000000"/>
      <name val="DejaVu Sans"/>
      <family val="2"/>
    </font>
    <font>
      <b val="true"/>
      <sz val="14"/>
      <color rgb="FF000000"/>
      <name val="游ゴシック"/>
      <family val="3"/>
    </font>
    <font>
      <sz val="12"/>
      <color rgb="FF000000"/>
      <name val="DejaVu Sans"/>
      <family val="2"/>
    </font>
    <font>
      <b val="true"/>
      <sz val="6"/>
      <color rgb="FF000000"/>
      <name val="游ゴシック"/>
      <family val="3"/>
    </font>
    <font>
      <sz val="6"/>
      <color rgb="FF000000"/>
      <name val="游ゴシック"/>
      <family val="3"/>
    </font>
    <font>
      <sz val="10"/>
      <color rgb="FF000000"/>
      <name val="游ゴシック"/>
      <family val="3"/>
    </font>
    <font>
      <sz val="10"/>
      <color rgb="FF000000"/>
      <name val="DejaVu Sans"/>
      <family val="2"/>
    </font>
    <font>
      <b val="true"/>
      <sz val="6"/>
      <color rgb="FF000000"/>
      <name val="DejaVu Sans"/>
      <family val="2"/>
    </font>
    <font>
      <sz val="8"/>
      <color rgb="FF000000"/>
      <name val="游ゴシック"/>
      <family val="3"/>
    </font>
    <font>
      <sz val="9"/>
      <color rgb="FF000000"/>
      <name val="DejaVu Sans"/>
      <family val="2"/>
    </font>
    <font>
      <sz val="8"/>
      <color rgb="FF000000"/>
      <name val="DejaVu Sans"/>
      <family val="2"/>
    </font>
    <font>
      <sz val="16"/>
      <color rgb="FF000000"/>
      <name val="游ゴシック"/>
      <family val="3"/>
    </font>
    <font>
      <sz val="14"/>
      <color rgb="FF000000"/>
      <name val="游ゴシック"/>
      <family val="2"/>
    </font>
    <font>
      <sz val="12"/>
      <color rgb="FF000000"/>
      <name val="游ゴシック"/>
      <family val="3"/>
    </font>
    <font>
      <b val="true"/>
      <sz val="14"/>
      <color rgb="FF000000"/>
      <name val="DejaVu Sans"/>
      <family val="2"/>
    </font>
    <font>
      <sz val="14"/>
      <color rgb="FF000000"/>
      <name val="游ゴシック"/>
      <family val="3"/>
    </font>
    <font>
      <sz val="11"/>
      <color rgb="FF000000"/>
      <name val="DejaVu Sans"/>
      <family val="2"/>
    </font>
    <font>
      <sz val="14"/>
      <color rgb="FF000000"/>
      <name val="DejaVu Sans"/>
      <family val="2"/>
    </font>
    <font>
      <b val="true"/>
      <sz val="12"/>
      <color rgb="FF000000"/>
      <name val="游ゴシック"/>
      <family val="3"/>
    </font>
    <font>
      <b val="true"/>
      <sz val="12"/>
      <color rgb="FF000000"/>
      <name val="DejaVu Sans"/>
      <family val="2"/>
    </font>
    <font>
      <b val="true"/>
      <sz val="14"/>
      <color rgb="FF000000"/>
      <name val="Calibri"/>
      <family val="2"/>
    </font>
    <font>
      <b val="true"/>
      <sz val="14"/>
      <color rgb="FFFFFFFF"/>
      <name val="DejaVu Sans"/>
      <family val="2"/>
    </font>
    <font>
      <sz val="6"/>
      <color rgb="FF000000"/>
      <name val="DejaVu Sans"/>
      <family val="2"/>
    </font>
    <font>
      <sz val="20"/>
      <color rgb="FFFFFFFF"/>
      <name val="HGP創英角ｺﾞｼｯｸUB"/>
      <family val="3"/>
    </font>
    <font>
      <sz val="10.5"/>
      <color rgb="FF000000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FFF"/>
      </patternFill>
    </fill>
  </fills>
  <borders count="5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/>
      <top/>
      <bottom style="thin"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/>
      <top style="thin"/>
      <bottom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hair"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/>
      <right style="medium"/>
      <top style="hair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 style="medium"/>
      <right/>
      <top style="medium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/>
      <right/>
      <top style="medium"/>
      <bottom style="hair"/>
      <diagonal/>
    </border>
    <border diagonalUp="false" diagonalDown="false">
      <left/>
      <right/>
      <top style="hair"/>
      <bottom style="medium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thin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7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false" indent="7" shrinkToFit="false"/>
      <protection locked="true" hidden="false"/>
    </xf>
    <xf numFmtId="164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4" fontId="1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0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0" borderId="2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4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4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4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2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4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4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0" fillId="3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5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3" borderId="4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3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4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4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4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4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4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4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437040</xdr:colOff>
      <xdr:row>9</xdr:row>
      <xdr:rowOff>181800</xdr:rowOff>
    </xdr:from>
    <xdr:to>
      <xdr:col>15</xdr:col>
      <xdr:colOff>251280</xdr:colOff>
      <xdr:row>12</xdr:row>
      <xdr:rowOff>333000</xdr:rowOff>
    </xdr:to>
    <xdr:pic>
      <xdr:nvPicPr>
        <xdr:cNvPr id="0" name="Picture 3" descr=""/>
        <xdr:cNvPicPr/>
      </xdr:nvPicPr>
      <xdr:blipFill>
        <a:blip r:embed="rId1"/>
        <a:stretch/>
      </xdr:blipFill>
      <xdr:spPr>
        <a:xfrm>
          <a:off x="8428320" y="2860560"/>
          <a:ext cx="690480" cy="1180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7560</xdr:colOff>
      <xdr:row>25</xdr:row>
      <xdr:rowOff>329040</xdr:rowOff>
    </xdr:from>
    <xdr:to>
      <xdr:col>3</xdr:col>
      <xdr:colOff>423000</xdr:colOff>
      <xdr:row>34</xdr:row>
      <xdr:rowOff>335520</xdr:rowOff>
    </xdr:to>
    <xdr:sp>
      <xdr:nvSpPr>
        <xdr:cNvPr id="1" name="CustomShape 1"/>
        <xdr:cNvSpPr/>
      </xdr:nvSpPr>
      <xdr:spPr>
        <a:xfrm>
          <a:off x="198000" y="8494200"/>
          <a:ext cx="1615320" cy="3206880"/>
        </a:xfrm>
        <a:custGeom>
          <a:avLst/>
          <a:gdLst/>
          <a:ahLst/>
          <a:rect l="l" t="t" r="r" b="b"/>
          <a:pathLst>
            <a:path w="1384887" h="1077775">
              <a:moveTo>
                <a:pt x="1384887" y="0"/>
              </a:moveTo>
              <a:lnTo>
                <a:pt x="1384887" y="658391"/>
              </a:lnTo>
              <a:lnTo>
                <a:pt x="692443" y="1077775"/>
              </a:lnTo>
              <a:lnTo>
                <a:pt x="0" y="658391"/>
              </a:lnTo>
              <a:lnTo>
                <a:pt x="0" y="0"/>
              </a:lnTo>
              <a:lnTo>
                <a:pt x="692443" y="419384"/>
              </a:lnTo>
              <a:lnTo>
                <a:pt x="1384887" y="0"/>
              </a:lnTo>
              <a:close/>
            </a:path>
          </a:pathLst>
        </a:custGeom>
        <a:solidFill>
          <a:srgbClr val="ffffff"/>
        </a:solidFill>
        <a:ln w="12600">
          <a:solidFill>
            <a:srgbClr val="ffb70f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7560" rIns="7560" tIns="546480" bIns="546480" anchor="ctr"/>
        <a:p>
          <a:pPr algn="ctr">
            <a:lnSpc>
              <a:spcPct val="90000"/>
            </a:lnSpc>
          </a:pPr>
          <a:r>
            <a:rPr b="1" lang="en-US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３日前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3</xdr:col>
      <xdr:colOff>435600</xdr:colOff>
      <xdr:row>27</xdr:row>
      <xdr:rowOff>140760</xdr:rowOff>
    </xdr:from>
    <xdr:to>
      <xdr:col>6</xdr:col>
      <xdr:colOff>300240</xdr:colOff>
      <xdr:row>30</xdr:row>
      <xdr:rowOff>3240</xdr:rowOff>
    </xdr:to>
    <xdr:sp>
      <xdr:nvSpPr>
        <xdr:cNvPr id="2" name="CustomShape 1"/>
        <xdr:cNvSpPr/>
      </xdr:nvSpPr>
      <xdr:spPr>
        <a:xfrm>
          <a:off x="1825920" y="9106200"/>
          <a:ext cx="1665000" cy="891000"/>
        </a:xfrm>
        <a:custGeom>
          <a:avLst/>
          <a:gdLst/>
          <a:ahLst/>
          <a:rect l="l" t="t" r="r" b="b"/>
          <a:pathLst>
            <a:path w="702467" h="952573">
              <a:moveTo>
                <a:pt x="702467" y="158766"/>
              </a:moveTo>
              <a:lnTo>
                <a:pt x="702467" y="793807"/>
              </a:lnTo>
              <a:cubicBezTo>
                <a:pt x="702467" y="881490"/>
                <a:pt x="663811" y="952572"/>
                <a:pt x="616127" y="952572"/>
              </a:cubicBezTo>
              <a:lnTo>
                <a:pt x="0" y="952572"/>
              </a:lnTo>
              <a:lnTo>
                <a:pt x="0" y="952572"/>
              </a:lnTo>
              <a:lnTo>
                <a:pt x="0" y="1"/>
              </a:lnTo>
              <a:lnTo>
                <a:pt x="0" y="1"/>
              </a:lnTo>
              <a:lnTo>
                <a:pt x="616127" y="1"/>
              </a:lnTo>
              <a:cubicBezTo>
                <a:pt x="663811" y="1"/>
                <a:pt x="702467" y="71083"/>
                <a:pt x="702467" y="158766"/>
              </a:cubicBezTo>
              <a:close/>
            </a:path>
          </a:pathLst>
        </a:custGeom>
        <a:solidFill>
          <a:srgbClr val="ffffff"/>
        </a:solidFill>
        <a:ln w="12600">
          <a:solidFill>
            <a:srgbClr val="ffb70f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9720" rIns="43200" tIns="43200" bIns="43200" anchor="ctr"/>
        <a:p>
          <a:pPr>
            <a:lnSpc>
              <a:spcPct val="9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90000"/>
            </a:lnSpc>
          </a:pPr>
          <a:r>
            <a:rPr b="1" lang="en-US" sz="16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レベル１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9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5400</xdr:colOff>
      <xdr:row>32</xdr:row>
      <xdr:rowOff>112680</xdr:rowOff>
    </xdr:from>
    <xdr:to>
      <xdr:col>3</xdr:col>
      <xdr:colOff>420840</xdr:colOff>
      <xdr:row>42</xdr:row>
      <xdr:rowOff>315720</xdr:rowOff>
    </xdr:to>
    <xdr:sp>
      <xdr:nvSpPr>
        <xdr:cNvPr id="3" name="CustomShape 1"/>
        <xdr:cNvSpPr/>
      </xdr:nvSpPr>
      <xdr:spPr>
        <a:xfrm>
          <a:off x="195840" y="10792440"/>
          <a:ext cx="1615320" cy="3632040"/>
        </a:xfrm>
        <a:custGeom>
          <a:avLst/>
          <a:gdLst/>
          <a:ahLst/>
          <a:rect l="l" t="t" r="r" b="b"/>
          <a:pathLst>
            <a:path w="1093690" h="756503">
              <a:moveTo>
                <a:pt x="1093689" y="0"/>
              </a:moveTo>
              <a:lnTo>
                <a:pt x="1093689" y="494867"/>
              </a:lnTo>
              <a:lnTo>
                <a:pt x="546844" y="756503"/>
              </a:lnTo>
              <a:lnTo>
                <a:pt x="1" y="494867"/>
              </a:lnTo>
              <a:lnTo>
                <a:pt x="1" y="0"/>
              </a:lnTo>
              <a:lnTo>
                <a:pt x="546844" y="261636"/>
              </a:lnTo>
              <a:lnTo>
                <a:pt x="1093689" y="0"/>
              </a:lnTo>
              <a:close/>
            </a:path>
          </a:pathLst>
        </a:custGeom>
        <a:solidFill>
          <a:srgbClr val="ffff00"/>
        </a:solidFill>
        <a:ln w="12600">
          <a:solidFill>
            <a:srgbClr val="ffc761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7560" rIns="7560" tIns="720000" bIns="360000" anchor="ctr"/>
        <a:p>
          <a:pPr algn="ctr">
            <a:lnSpc>
              <a:spcPct val="90000"/>
            </a:lnSpc>
          </a:pPr>
          <a:r>
            <a:rPr b="1" lang="en-US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２日前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90000"/>
            </a:lnSpc>
          </a:pPr>
          <a:r>
            <a:rPr b="1" lang="en-US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１日前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90000"/>
            </a:lnSpc>
          </a:pPr>
          <a:r>
            <a:rPr b="1" lang="en-US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半日前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3</xdr:col>
      <xdr:colOff>426960</xdr:colOff>
      <xdr:row>35</xdr:row>
      <xdr:rowOff>161280</xdr:rowOff>
    </xdr:from>
    <xdr:to>
      <xdr:col>6</xdr:col>
      <xdr:colOff>291600</xdr:colOff>
      <xdr:row>38</xdr:row>
      <xdr:rowOff>23760</xdr:rowOff>
    </xdr:to>
    <xdr:sp>
      <xdr:nvSpPr>
        <xdr:cNvPr id="4" name="CustomShape 1"/>
        <xdr:cNvSpPr/>
      </xdr:nvSpPr>
      <xdr:spPr>
        <a:xfrm>
          <a:off x="1817280" y="11869920"/>
          <a:ext cx="1665000" cy="891000"/>
        </a:xfrm>
        <a:custGeom>
          <a:avLst/>
          <a:gdLst/>
          <a:ahLst/>
          <a:rect l="l" t="t" r="r" b="b"/>
          <a:pathLst>
            <a:path w="715438" h="970813">
              <a:moveTo>
                <a:pt x="715438" y="161806"/>
              </a:moveTo>
              <a:lnTo>
                <a:pt x="715438" y="809007"/>
              </a:lnTo>
              <a:cubicBezTo>
                <a:pt x="715438" y="898370"/>
                <a:pt x="676095" y="970812"/>
                <a:pt x="627563" y="970812"/>
              </a:cubicBezTo>
              <a:lnTo>
                <a:pt x="0" y="970812"/>
              </a:lnTo>
              <a:lnTo>
                <a:pt x="0" y="970812"/>
              </a:lnTo>
              <a:lnTo>
                <a:pt x="0" y="1"/>
              </a:lnTo>
              <a:lnTo>
                <a:pt x="0" y="1"/>
              </a:lnTo>
              <a:lnTo>
                <a:pt x="627563" y="1"/>
              </a:lnTo>
              <a:cubicBezTo>
                <a:pt x="676095" y="1"/>
                <a:pt x="715438" y="72443"/>
                <a:pt x="715438" y="161806"/>
              </a:cubicBezTo>
              <a:close/>
            </a:path>
          </a:pathLst>
        </a:custGeom>
        <a:solidFill>
          <a:srgbClr val="ffffff"/>
        </a:solidFill>
        <a:ln w="12600">
          <a:solidFill>
            <a:srgbClr val="ffc761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9720" rIns="43920" tIns="43920" bIns="43920" anchor="ctr"/>
        <a:p>
          <a:pPr>
            <a:lnSpc>
              <a:spcPct val="9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90000"/>
            </a:lnSpc>
          </a:pPr>
          <a:r>
            <a:rPr b="1" lang="en-US" sz="16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レベル２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9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7560</xdr:colOff>
      <xdr:row>41</xdr:row>
      <xdr:rowOff>248760</xdr:rowOff>
    </xdr:from>
    <xdr:to>
      <xdr:col>3</xdr:col>
      <xdr:colOff>423000</xdr:colOff>
      <xdr:row>45</xdr:row>
      <xdr:rowOff>327240</xdr:rowOff>
    </xdr:to>
    <xdr:sp>
      <xdr:nvSpPr>
        <xdr:cNvPr id="5" name="CustomShape 1"/>
        <xdr:cNvSpPr/>
      </xdr:nvSpPr>
      <xdr:spPr>
        <a:xfrm>
          <a:off x="198000" y="14014800"/>
          <a:ext cx="1615320" cy="1450080"/>
        </a:xfrm>
        <a:custGeom>
          <a:avLst/>
          <a:gdLst/>
          <a:ahLst/>
          <a:rect l="l" t="t" r="r" b="b"/>
          <a:pathLst>
            <a:path w="1093690" h="756503">
              <a:moveTo>
                <a:pt x="1093689" y="0"/>
              </a:moveTo>
              <a:lnTo>
                <a:pt x="1093689" y="494867"/>
              </a:lnTo>
              <a:lnTo>
                <a:pt x="546844" y="756503"/>
              </a:lnTo>
              <a:lnTo>
                <a:pt x="1" y="494867"/>
              </a:lnTo>
              <a:lnTo>
                <a:pt x="1" y="0"/>
              </a:lnTo>
              <a:lnTo>
                <a:pt x="546844" y="261636"/>
              </a:lnTo>
              <a:lnTo>
                <a:pt x="1093689" y="0"/>
              </a:lnTo>
              <a:close/>
            </a:path>
          </a:pathLst>
        </a:custGeom>
        <a:solidFill>
          <a:srgbClr val="ff0000"/>
        </a:solidFill>
        <a:ln w="12600">
          <a:solidFill>
            <a:srgbClr val="ffe0b3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7560" rIns="7560" tIns="576000" bIns="396000" anchor="ctr"/>
        <a:p>
          <a:pPr algn="ctr">
            <a:lnSpc>
              <a:spcPct val="90000"/>
            </a:lnSpc>
          </a:pPr>
          <a:r>
            <a:rPr b="1" lang="en-US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７時間前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3</xdr:col>
      <xdr:colOff>432360</xdr:colOff>
      <xdr:row>43</xdr:row>
      <xdr:rowOff>117000</xdr:rowOff>
    </xdr:from>
    <xdr:to>
      <xdr:col>6</xdr:col>
      <xdr:colOff>297000</xdr:colOff>
      <xdr:row>44</xdr:row>
      <xdr:rowOff>308880</xdr:rowOff>
    </xdr:to>
    <xdr:sp>
      <xdr:nvSpPr>
        <xdr:cNvPr id="6" name="CustomShape 1"/>
        <xdr:cNvSpPr/>
      </xdr:nvSpPr>
      <xdr:spPr>
        <a:xfrm>
          <a:off x="1822680" y="14568840"/>
          <a:ext cx="1665000" cy="534600"/>
        </a:xfrm>
        <a:custGeom>
          <a:avLst/>
          <a:gdLst/>
          <a:ahLst/>
          <a:rect l="l" t="t" r="r" b="b"/>
          <a:pathLst>
            <a:path w="715438" h="1728056">
              <a:moveTo>
                <a:pt x="715438" y="288016"/>
              </a:moveTo>
              <a:lnTo>
                <a:pt x="715438" y="1440040"/>
              </a:lnTo>
              <a:cubicBezTo>
                <a:pt x="715438" y="1599107"/>
                <a:pt x="693335" y="1728055"/>
                <a:pt x="666070" y="1728055"/>
              </a:cubicBezTo>
              <a:lnTo>
                <a:pt x="0" y="1728055"/>
              </a:lnTo>
              <a:lnTo>
                <a:pt x="0" y="1728055"/>
              </a:lnTo>
              <a:lnTo>
                <a:pt x="0" y="1"/>
              </a:lnTo>
              <a:lnTo>
                <a:pt x="0" y="1"/>
              </a:lnTo>
              <a:lnTo>
                <a:pt x="666070" y="1"/>
              </a:lnTo>
              <a:cubicBezTo>
                <a:pt x="693335" y="1"/>
                <a:pt x="715438" y="128949"/>
                <a:pt x="715438" y="288016"/>
              </a:cubicBezTo>
              <a:close/>
            </a:path>
          </a:pathLst>
        </a:custGeom>
        <a:solidFill>
          <a:srgbClr val="ffffff"/>
        </a:solidFill>
        <a:ln w="19080">
          <a:solidFill>
            <a:srgbClr val="ffe0b3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9720" rIns="43920" tIns="43920" bIns="43920" anchor="ctr"/>
        <a:p>
          <a:pPr>
            <a:lnSpc>
              <a:spcPct val="90000"/>
            </a:lnSpc>
          </a:pPr>
          <a:r>
            <a:rPr b="1" lang="en-US" sz="16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レベル３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8640</xdr:colOff>
      <xdr:row>45</xdr:row>
      <xdr:rowOff>148320</xdr:rowOff>
    </xdr:from>
    <xdr:to>
      <xdr:col>3</xdr:col>
      <xdr:colOff>424080</xdr:colOff>
      <xdr:row>47</xdr:row>
      <xdr:rowOff>218160</xdr:rowOff>
    </xdr:to>
    <xdr:sp>
      <xdr:nvSpPr>
        <xdr:cNvPr id="7" name="CustomShape 1"/>
        <xdr:cNvSpPr/>
      </xdr:nvSpPr>
      <xdr:spPr>
        <a:xfrm>
          <a:off x="199080" y="15285960"/>
          <a:ext cx="1615320" cy="755640"/>
        </a:xfrm>
        <a:custGeom>
          <a:avLst/>
          <a:gdLst/>
          <a:ahLst/>
          <a:rect l="l" t="t" r="r" b="b"/>
          <a:pathLst>
            <a:path w="1093690" h="756503">
              <a:moveTo>
                <a:pt x="1093689" y="0"/>
              </a:moveTo>
              <a:lnTo>
                <a:pt x="1093689" y="494867"/>
              </a:lnTo>
              <a:lnTo>
                <a:pt x="546844" y="756503"/>
              </a:lnTo>
              <a:lnTo>
                <a:pt x="1" y="494867"/>
              </a:lnTo>
              <a:lnTo>
                <a:pt x="1" y="0"/>
              </a:lnTo>
              <a:lnTo>
                <a:pt x="546844" y="261636"/>
              </a:lnTo>
              <a:lnTo>
                <a:pt x="1093689" y="0"/>
              </a:lnTo>
              <a:close/>
            </a:path>
          </a:pathLst>
        </a:custGeom>
        <a:solidFill>
          <a:srgbClr val="7030a0"/>
        </a:solidFill>
        <a:ln w="12600">
          <a:solidFill>
            <a:srgbClr val="ffc761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7560" rIns="7560" tIns="612000" bIns="324000" anchor="ctr"/>
        <a:p>
          <a:pPr algn="ctr">
            <a:lnSpc>
              <a:spcPct val="90000"/>
            </a:lnSpc>
          </a:pPr>
          <a:r>
            <a:rPr b="1" lang="en-US" sz="14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Times New Roman"/>
            </a:rPr>
            <a:t>３時間前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9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3</xdr:col>
      <xdr:colOff>438120</xdr:colOff>
      <xdr:row>46</xdr:row>
      <xdr:rowOff>90720</xdr:rowOff>
    </xdr:from>
    <xdr:to>
      <xdr:col>6</xdr:col>
      <xdr:colOff>280440</xdr:colOff>
      <xdr:row>47</xdr:row>
      <xdr:rowOff>184320</xdr:rowOff>
    </xdr:to>
    <xdr:sp>
      <xdr:nvSpPr>
        <xdr:cNvPr id="8" name="CustomShape 1"/>
        <xdr:cNvSpPr/>
      </xdr:nvSpPr>
      <xdr:spPr>
        <a:xfrm>
          <a:off x="1828440" y="15571080"/>
          <a:ext cx="1642680" cy="436680"/>
        </a:xfrm>
        <a:custGeom>
          <a:avLst/>
          <a:gdLst/>
          <a:ahLst/>
          <a:rect l="l" t="t" r="r" b="b"/>
          <a:pathLst>
            <a:path w="715438" h="1728056">
              <a:moveTo>
                <a:pt x="715438" y="288016"/>
              </a:moveTo>
              <a:lnTo>
                <a:pt x="715438" y="1440040"/>
              </a:lnTo>
              <a:cubicBezTo>
                <a:pt x="715438" y="1599107"/>
                <a:pt x="693335" y="1728055"/>
                <a:pt x="666070" y="1728055"/>
              </a:cubicBezTo>
              <a:lnTo>
                <a:pt x="0" y="1728055"/>
              </a:lnTo>
              <a:lnTo>
                <a:pt x="0" y="1728055"/>
              </a:lnTo>
              <a:lnTo>
                <a:pt x="0" y="1"/>
              </a:lnTo>
              <a:lnTo>
                <a:pt x="0" y="1"/>
              </a:lnTo>
              <a:lnTo>
                <a:pt x="666070" y="1"/>
              </a:lnTo>
              <a:cubicBezTo>
                <a:pt x="693335" y="1"/>
                <a:pt x="715438" y="128949"/>
                <a:pt x="715438" y="288016"/>
              </a:cubicBezTo>
              <a:close/>
            </a:path>
          </a:pathLst>
        </a:custGeom>
        <a:solidFill>
          <a:srgbClr val="ffffff"/>
        </a:solidFill>
        <a:ln w="12600">
          <a:solidFill>
            <a:srgbClr val="ffc761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9720" rIns="43920" tIns="43920" bIns="43920" anchor="ctr"/>
        <a:p>
          <a:pPr>
            <a:lnSpc>
              <a:spcPct val="90000"/>
            </a:lnSpc>
          </a:pPr>
          <a:r>
            <a:rPr b="1" lang="en-US" sz="16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レベル４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</xdr:col>
      <xdr:colOff>4320</xdr:colOff>
      <xdr:row>47</xdr:row>
      <xdr:rowOff>28440</xdr:rowOff>
    </xdr:from>
    <xdr:to>
      <xdr:col>3</xdr:col>
      <xdr:colOff>419760</xdr:colOff>
      <xdr:row>48</xdr:row>
      <xdr:rowOff>328680</xdr:rowOff>
    </xdr:to>
    <xdr:sp>
      <xdr:nvSpPr>
        <xdr:cNvPr id="9" name="CustomShape 1"/>
        <xdr:cNvSpPr/>
      </xdr:nvSpPr>
      <xdr:spPr>
        <a:xfrm>
          <a:off x="194760" y="15851880"/>
          <a:ext cx="1615320" cy="642960"/>
        </a:xfrm>
        <a:custGeom>
          <a:avLst/>
          <a:gdLst/>
          <a:ahLst/>
          <a:rect l="l" t="t" r="r" b="b"/>
          <a:pathLst>
            <a:path w="1067901" h="897613">
              <a:moveTo>
                <a:pt x="1067900" y="0"/>
              </a:moveTo>
              <a:lnTo>
                <a:pt x="1067900" y="520374"/>
              </a:lnTo>
              <a:lnTo>
                <a:pt x="533950" y="897613"/>
              </a:lnTo>
              <a:lnTo>
                <a:pt x="1" y="520374"/>
              </a:lnTo>
              <a:lnTo>
                <a:pt x="1" y="0"/>
              </a:lnTo>
              <a:lnTo>
                <a:pt x="533950" y="377240"/>
              </a:lnTo>
              <a:lnTo>
                <a:pt x="1067900" y="0"/>
              </a:lnTo>
              <a:close/>
            </a:path>
          </a:pathLst>
        </a:custGeom>
        <a:solidFill>
          <a:srgbClr val="000000"/>
        </a:solidFill>
        <a:ln w="12600">
          <a:solidFill>
            <a:srgbClr val="ffb70f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7560" rIns="7560" tIns="576000" bIns="432000" anchor="ctr"/>
        <a:p>
          <a:pPr algn="ctr">
            <a:lnSpc>
              <a:spcPct val="90000"/>
            </a:lnSpc>
          </a:pPr>
          <a:r>
            <a:rPr b="1" lang="en-US" sz="14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Times New Roman"/>
            </a:rPr>
            <a:t>０時間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3</xdr:col>
      <xdr:colOff>428040</xdr:colOff>
      <xdr:row>47</xdr:row>
      <xdr:rowOff>253080</xdr:rowOff>
    </xdr:from>
    <xdr:to>
      <xdr:col>6</xdr:col>
      <xdr:colOff>270360</xdr:colOff>
      <xdr:row>48</xdr:row>
      <xdr:rowOff>274320</xdr:rowOff>
    </xdr:to>
    <xdr:sp>
      <xdr:nvSpPr>
        <xdr:cNvPr id="10" name="CustomShape 1"/>
        <xdr:cNvSpPr/>
      </xdr:nvSpPr>
      <xdr:spPr>
        <a:xfrm>
          <a:off x="1818360" y="16076520"/>
          <a:ext cx="1642680" cy="363960"/>
        </a:xfrm>
        <a:custGeom>
          <a:avLst/>
          <a:gdLst/>
          <a:ahLst/>
          <a:rect l="l" t="t" r="r" b="b"/>
          <a:pathLst>
            <a:path w="702467" h="1728056">
              <a:moveTo>
                <a:pt x="702467" y="288015"/>
              </a:moveTo>
              <a:lnTo>
                <a:pt x="702467" y="1440041"/>
              </a:lnTo>
              <a:cubicBezTo>
                <a:pt x="702467" y="1599105"/>
                <a:pt x="681158" y="1728055"/>
                <a:pt x="654873" y="1728055"/>
              </a:cubicBezTo>
              <a:lnTo>
                <a:pt x="0" y="1728055"/>
              </a:lnTo>
              <a:lnTo>
                <a:pt x="0" y="1728055"/>
              </a:lnTo>
              <a:lnTo>
                <a:pt x="0" y="1"/>
              </a:lnTo>
              <a:lnTo>
                <a:pt x="0" y="1"/>
              </a:lnTo>
              <a:lnTo>
                <a:pt x="654873" y="1"/>
              </a:lnTo>
              <a:cubicBezTo>
                <a:pt x="681158" y="1"/>
                <a:pt x="702467" y="128951"/>
                <a:pt x="702467" y="288015"/>
              </a:cubicBezTo>
              <a:close/>
            </a:path>
          </a:pathLst>
        </a:custGeom>
        <a:solidFill>
          <a:srgbClr val="ffffff"/>
        </a:solidFill>
        <a:ln w="12600">
          <a:solidFill>
            <a:srgbClr val="ffb70f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9720" rIns="43200" tIns="43200" bIns="43200" anchor="ctr"/>
        <a:p>
          <a:pPr>
            <a:lnSpc>
              <a:spcPct val="90000"/>
            </a:lnSpc>
          </a:pPr>
          <a:r>
            <a:rPr b="1" lang="en-US" sz="16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レベル５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6</xdr:col>
      <xdr:colOff>149400</xdr:colOff>
      <xdr:row>44</xdr:row>
      <xdr:rowOff>4320</xdr:rowOff>
    </xdr:from>
    <xdr:to>
      <xdr:col>11</xdr:col>
      <xdr:colOff>28440</xdr:colOff>
      <xdr:row>45</xdr:row>
      <xdr:rowOff>209160</xdr:rowOff>
    </xdr:to>
    <xdr:sp>
      <xdr:nvSpPr>
        <xdr:cNvPr id="11" name="CustomShape 1"/>
        <xdr:cNvSpPr/>
      </xdr:nvSpPr>
      <xdr:spPr>
        <a:xfrm flipV="1">
          <a:off x="3340080" y="14798880"/>
          <a:ext cx="2879280" cy="547920"/>
        </a:xfrm>
        <a:prstGeom prst="roundRect">
          <a:avLst>
            <a:gd name="adj" fmla="val 16667"/>
          </a:avLst>
        </a:prstGeom>
        <a:solidFill>
          <a:srgbClr val="ff0000"/>
        </a:solidFill>
        <a:ln w="12600">
          <a:solidFill>
            <a:srgbClr val="325490"/>
          </a:solidFill>
          <a:miter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 anchor="ctr"/>
        <a:p>
          <a:pPr algn="ctr">
            <a:lnSpc>
              <a:spcPct val="100000"/>
            </a:lnSpc>
          </a:pPr>
          <a:r>
            <a:rPr b="0" lang="en-US" sz="20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HGP創英角ｺﾞｼｯｸUB"/>
              <a:ea typeface="HGP創英角ｺﾞｼｯｸUB"/>
            </a:rPr>
            <a:t>高齢者等は避難開始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6</xdr:col>
      <xdr:colOff>159120</xdr:colOff>
      <xdr:row>46</xdr:row>
      <xdr:rowOff>109080</xdr:rowOff>
    </xdr:from>
    <xdr:to>
      <xdr:col>9</xdr:col>
      <xdr:colOff>66240</xdr:colOff>
      <xdr:row>47</xdr:row>
      <xdr:rowOff>194400</xdr:rowOff>
    </xdr:to>
    <xdr:sp>
      <xdr:nvSpPr>
        <xdr:cNvPr id="12" name="CustomShape 1"/>
        <xdr:cNvSpPr/>
      </xdr:nvSpPr>
      <xdr:spPr>
        <a:xfrm>
          <a:off x="3349800" y="15589440"/>
          <a:ext cx="1707480" cy="428400"/>
        </a:xfrm>
        <a:prstGeom prst="roundRect">
          <a:avLst>
            <a:gd name="adj" fmla="val 16667"/>
          </a:avLst>
        </a:prstGeom>
        <a:solidFill>
          <a:srgbClr val="ffffff"/>
        </a:solidFill>
        <a:ln w="12600">
          <a:solidFill>
            <a:srgbClr val="325490"/>
          </a:solidFill>
          <a:miter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 anchor="ctr"/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危険な場所から避難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6</xdr:col>
      <xdr:colOff>168480</xdr:colOff>
      <xdr:row>47</xdr:row>
      <xdr:rowOff>267840</xdr:rowOff>
    </xdr:from>
    <xdr:to>
      <xdr:col>9</xdr:col>
      <xdr:colOff>75600</xdr:colOff>
      <xdr:row>48</xdr:row>
      <xdr:rowOff>281160</xdr:rowOff>
    </xdr:to>
    <xdr:sp>
      <xdr:nvSpPr>
        <xdr:cNvPr id="13" name="CustomShape 1"/>
        <xdr:cNvSpPr/>
      </xdr:nvSpPr>
      <xdr:spPr>
        <a:xfrm>
          <a:off x="3359160" y="16091280"/>
          <a:ext cx="1707480" cy="356040"/>
        </a:xfrm>
        <a:prstGeom prst="roundRect">
          <a:avLst>
            <a:gd name="adj" fmla="val 16667"/>
          </a:avLst>
        </a:prstGeom>
        <a:solidFill>
          <a:srgbClr val="ffffff"/>
        </a:solidFill>
        <a:ln w="12600">
          <a:solidFill>
            <a:srgbClr val="325490"/>
          </a:solidFill>
          <a:miter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命を守る行動を！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3</xdr:col>
      <xdr:colOff>380160</xdr:colOff>
      <xdr:row>39</xdr:row>
      <xdr:rowOff>324720</xdr:rowOff>
    </xdr:from>
    <xdr:to>
      <xdr:col>6</xdr:col>
      <xdr:colOff>287280</xdr:colOff>
      <xdr:row>40</xdr:row>
      <xdr:rowOff>338040</xdr:rowOff>
    </xdr:to>
    <xdr:sp>
      <xdr:nvSpPr>
        <xdr:cNvPr id="14" name="CustomShape 1"/>
        <xdr:cNvSpPr/>
      </xdr:nvSpPr>
      <xdr:spPr>
        <a:xfrm>
          <a:off x="1770480" y="13404960"/>
          <a:ext cx="1707480" cy="356040"/>
        </a:xfrm>
        <a:prstGeom prst="roundRect">
          <a:avLst>
            <a:gd name="adj" fmla="val 16667"/>
          </a:avLst>
        </a:prstGeom>
        <a:solidFill>
          <a:srgbClr val="ffffff"/>
        </a:solidFill>
        <a:ln w="12600">
          <a:solidFill>
            <a:srgbClr val="32549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避難行動を確認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3</xdr:col>
      <xdr:colOff>2520</xdr:colOff>
      <xdr:row>32</xdr:row>
      <xdr:rowOff>323640</xdr:rowOff>
    </xdr:from>
    <xdr:to>
      <xdr:col>6</xdr:col>
      <xdr:colOff>269640</xdr:colOff>
      <xdr:row>33</xdr:row>
      <xdr:rowOff>336960</xdr:rowOff>
    </xdr:to>
    <xdr:sp>
      <xdr:nvSpPr>
        <xdr:cNvPr id="15" name="CustomShape 1"/>
        <xdr:cNvSpPr/>
      </xdr:nvSpPr>
      <xdr:spPr>
        <a:xfrm>
          <a:off x="1392840" y="11003400"/>
          <a:ext cx="2067480" cy="356400"/>
        </a:xfrm>
        <a:prstGeom prst="roundRect">
          <a:avLst>
            <a:gd name="adj" fmla="val 16667"/>
          </a:avLst>
        </a:prstGeom>
        <a:solidFill>
          <a:srgbClr val="ffffff"/>
        </a:solidFill>
        <a:ln w="12600">
          <a:solidFill>
            <a:srgbClr val="325490"/>
          </a:solidFill>
          <a:miter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 anchor="ctr"/>
        <a:p>
          <a:pPr>
            <a:lnSpc>
              <a:spcPct val="100000"/>
            </a:lnSpc>
          </a:pPr>
          <a:r>
            <a:rPr b="0" lang="en-US" sz="105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災害への心構えを高める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K5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.75">
  </sheetFormatPr>
  <cols>
    <col collapsed="false" hidden="false" max="1" min="1" style="0" width="2.1417004048583"/>
    <col collapsed="false" hidden="false" max="14" min="2" style="0" width="6.74898785425101"/>
    <col collapsed="false" hidden="false" max="15" min="15" style="0" width="9.85425101214575"/>
    <col collapsed="false" hidden="false" max="16" min="16" style="0" width="3.74898785425101"/>
    <col collapsed="false" hidden="false" max="25" min="17" style="0" width="6.74898785425101"/>
    <col collapsed="false" hidden="false" max="65" min="26" style="0" width="8.57085020242915"/>
    <col collapsed="false" hidden="true" max="78" min="66" style="0" width="0"/>
    <col collapsed="false" hidden="false" max="80" min="80" style="0" width="3.31983805668016"/>
    <col collapsed="false" hidden="false" max="1025" min="94" style="0" width="8.57085020242915"/>
  </cols>
  <sheetData>
    <row r="1" customFormat="false" ht="39.95" hidden="false" customHeight="true" outlineLevel="0" collapsed="false">
      <c r="A1" s="1"/>
      <c r="B1" s="2" t="s">
        <v>0</v>
      </c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" t="s">
        <v>1</v>
      </c>
      <c r="U1" s="4"/>
      <c r="V1" s="5" t="s">
        <v>2</v>
      </c>
      <c r="W1" s="5"/>
      <c r="X1" s="5"/>
      <c r="Y1" s="5"/>
      <c r="Z1" s="1"/>
    </row>
    <row r="2" customFormat="false" ht="6" hidden="false" customHeight="true" outlineLevel="0" collapsed="false">
      <c r="A2" s="1"/>
      <c r="B2" s="6"/>
      <c r="C2" s="7"/>
      <c r="D2" s="7"/>
      <c r="E2" s="7"/>
      <c r="F2" s="7"/>
      <c r="G2" s="7"/>
      <c r="H2" s="7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9"/>
      <c r="X2" s="9"/>
      <c r="Y2" s="10"/>
      <c r="Z2" s="1"/>
    </row>
    <row r="3" customFormat="false" ht="18" hidden="false" customHeight="true" outlineLevel="0" collapsed="false">
      <c r="A3" s="1"/>
      <c r="B3" s="11"/>
      <c r="C3" s="12"/>
      <c r="D3" s="12"/>
      <c r="E3" s="12"/>
      <c r="F3" s="12"/>
      <c r="G3" s="12"/>
      <c r="H3" s="13" t="s">
        <v>3</v>
      </c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9"/>
      <c r="X3" s="9"/>
      <c r="Y3" s="10"/>
      <c r="Z3" s="1"/>
    </row>
    <row r="4" customFormat="false" ht="18" hidden="false" customHeight="true" outlineLevel="0" collapsed="false">
      <c r="A4" s="1"/>
      <c r="B4" s="15" t="s">
        <v>4</v>
      </c>
      <c r="C4" s="16"/>
      <c r="D4" s="16"/>
      <c r="E4" s="16"/>
      <c r="F4" s="16"/>
      <c r="G4" s="16"/>
      <c r="H4" s="17" t="s">
        <v>5</v>
      </c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9"/>
      <c r="X4" s="9"/>
      <c r="Y4" s="10"/>
      <c r="Z4" s="1"/>
    </row>
    <row r="5" customFormat="false" ht="36" hidden="false" customHeight="true" outlineLevel="0" collapsed="false">
      <c r="A5" s="1"/>
      <c r="B5" s="18" t="s">
        <v>6</v>
      </c>
      <c r="C5" s="19"/>
      <c r="D5" s="19"/>
      <c r="E5" s="19"/>
      <c r="F5" s="19"/>
      <c r="G5" s="19"/>
      <c r="H5" s="20" t="s">
        <v>7</v>
      </c>
      <c r="I5" s="20" t="s">
        <v>8</v>
      </c>
      <c r="J5" s="20"/>
      <c r="K5" s="21" t="s">
        <v>9</v>
      </c>
      <c r="L5" s="21"/>
      <c r="M5" s="22" t="s">
        <v>10</v>
      </c>
      <c r="N5" s="23" t="s">
        <v>2</v>
      </c>
      <c r="O5" s="23"/>
      <c r="P5" s="23"/>
      <c r="Q5" s="23"/>
      <c r="R5" s="24" t="s">
        <v>11</v>
      </c>
      <c r="S5" s="25"/>
      <c r="T5" s="26" t="s">
        <v>12</v>
      </c>
      <c r="U5" s="27"/>
      <c r="V5" s="27"/>
      <c r="W5" s="27"/>
      <c r="X5" s="27"/>
      <c r="Y5" s="27"/>
      <c r="Z5" s="1"/>
    </row>
    <row r="6" customFormat="false" ht="36" hidden="false" customHeight="true" outlineLevel="0" collapsed="false">
      <c r="A6" s="1"/>
      <c r="B6" s="28" t="s">
        <v>13</v>
      </c>
      <c r="C6" s="29"/>
      <c r="D6" s="29"/>
      <c r="E6" s="29"/>
      <c r="F6" s="29"/>
      <c r="G6" s="29"/>
      <c r="H6" s="29"/>
      <c r="I6" s="29"/>
      <c r="J6" s="29"/>
      <c r="K6" s="29"/>
      <c r="L6" s="20" t="s">
        <v>14</v>
      </c>
      <c r="M6" s="20"/>
      <c r="N6" s="30"/>
      <c r="O6" s="30"/>
      <c r="P6" s="30"/>
      <c r="Q6" s="30"/>
      <c r="R6" s="30"/>
      <c r="S6" s="31"/>
      <c r="T6" s="32" t="s">
        <v>15</v>
      </c>
      <c r="U6" s="27"/>
      <c r="V6" s="27"/>
      <c r="W6" s="27"/>
      <c r="X6" s="27"/>
      <c r="Y6" s="27"/>
      <c r="Z6" s="1"/>
    </row>
    <row r="7" customFormat="false" ht="15" hidden="false" customHeight="true" outlineLevel="0" collapsed="false">
      <c r="A7" s="1"/>
      <c r="B7" s="1"/>
      <c r="Z7" s="1"/>
    </row>
    <row r="8" customFormat="false" ht="27" hidden="false" customHeight="true" outlineLevel="0" collapsed="false">
      <c r="A8" s="1"/>
      <c r="B8" s="33" t="s">
        <v>16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1"/>
    </row>
    <row r="9" customFormat="false" ht="15" hidden="false" customHeight="true" outlineLevel="0" collapsed="false">
      <c r="A9" s="1"/>
      <c r="B9" s="1"/>
      <c r="Z9" s="1"/>
    </row>
    <row r="10" customFormat="false" ht="27" hidden="false" customHeight="true" outlineLevel="0" collapsed="false">
      <c r="A10" s="1"/>
      <c r="B10" s="34" t="s">
        <v>17</v>
      </c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5"/>
      <c r="P10" s="35"/>
      <c r="Q10" s="37"/>
      <c r="R10" s="38" t="s">
        <v>18</v>
      </c>
      <c r="S10" s="39"/>
      <c r="T10" s="40"/>
      <c r="U10" s="41"/>
      <c r="V10" s="35"/>
      <c r="W10" s="36"/>
      <c r="X10" s="36"/>
      <c r="Y10" s="36"/>
      <c r="Z10" s="1"/>
      <c r="AA10" s="42" t="s">
        <v>19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42" t="s">
        <v>20</v>
      </c>
      <c r="BQ10" s="1"/>
      <c r="BR10" s="1"/>
      <c r="BS10" s="1"/>
      <c r="BT10" s="1"/>
      <c r="BU10" s="1"/>
      <c r="BV10" s="42" t="s">
        <v>21</v>
      </c>
    </row>
    <row r="11" customFormat="false" ht="27" hidden="false" customHeight="true" outlineLevel="0" collapsed="false">
      <c r="A11" s="1"/>
      <c r="B11" s="43" t="s">
        <v>22</v>
      </c>
      <c r="C11" s="44"/>
      <c r="D11" s="45" t="s">
        <v>23</v>
      </c>
      <c r="E11" s="46" t="s">
        <v>24</v>
      </c>
      <c r="F11" s="46"/>
      <c r="G11" s="46"/>
      <c r="H11" s="46"/>
      <c r="I11" s="45" t="s">
        <v>25</v>
      </c>
      <c r="J11" s="47" t="s">
        <v>26</v>
      </c>
      <c r="K11" s="47"/>
      <c r="L11" s="47"/>
      <c r="M11" s="48" t="s">
        <v>27</v>
      </c>
      <c r="N11" s="48"/>
      <c r="O11" s="41"/>
      <c r="P11" s="41"/>
      <c r="Q11" s="49"/>
      <c r="R11" s="50" t="str">
        <f aca="false">IF(BR11="","","□"&amp;BR11)</f>
        <v>□現金（小銭）</v>
      </c>
      <c r="S11" s="51"/>
      <c r="T11" s="51"/>
      <c r="U11" s="51"/>
      <c r="V11" s="52" t="str">
        <f aca="false">IF(BX11="","","□"&amp;BX11)</f>
        <v>□マスク</v>
      </c>
      <c r="W11" s="53"/>
      <c r="X11" s="53"/>
      <c r="Y11" s="53"/>
      <c r="Z11" s="1"/>
      <c r="AA11" s="1"/>
      <c r="AB11" s="1"/>
      <c r="AC11" s="42" t="s">
        <v>28</v>
      </c>
      <c r="AD11" s="1"/>
      <c r="AE11" s="1"/>
      <c r="AF11" s="42" t="s">
        <v>29</v>
      </c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 t="n">
        <f aca="false">TRUE()</f>
        <v>1</v>
      </c>
      <c r="BQ11" s="1" t="n">
        <f aca="false">COUNTIF(BP11:BP$11,1)</f>
        <v>1</v>
      </c>
      <c r="BR11" s="1" t="str">
        <f aca="false">IFERROR(INDEX(AC$11:AC$25,MATCH($BT11,BQ$11:BQ$25,0),1),"")</f>
        <v>現金（小銭）</v>
      </c>
      <c r="BS11" s="1"/>
      <c r="BT11" s="1" t="n">
        <v>1</v>
      </c>
      <c r="BU11" s="1"/>
      <c r="BV11" s="1" t="n">
        <f aca="false">TRUE()</f>
        <v>1</v>
      </c>
      <c r="BW11" s="1" t="n">
        <f aca="false">COUNTIF(BV11:BV$11,1)</f>
        <v>1</v>
      </c>
      <c r="BX11" s="1" t="str">
        <f aca="false">IFERROR(INDEX(AF$11:AF$25,MATCH($BY11,BW$11:BW$25,0),1),"")</f>
        <v>マスク</v>
      </c>
      <c r="BY11" s="1" t="n">
        <v>1</v>
      </c>
      <c r="BZ11" s="1"/>
      <c r="CA11" s="1"/>
    </row>
    <row r="12" customFormat="false" ht="27" hidden="false" customHeight="true" outlineLevel="0" collapsed="false">
      <c r="A12" s="1"/>
      <c r="B12" s="43" t="s">
        <v>30</v>
      </c>
      <c r="C12" s="41"/>
      <c r="D12" s="41"/>
      <c r="E12" s="54" t="s">
        <v>31</v>
      </c>
      <c r="F12" s="54"/>
      <c r="G12" s="54"/>
      <c r="H12" s="54"/>
      <c r="I12" s="55"/>
      <c r="J12" s="56" t="s">
        <v>32</v>
      </c>
      <c r="K12" s="57"/>
      <c r="L12" s="58" t="s">
        <v>33</v>
      </c>
      <c r="M12" s="44"/>
      <c r="N12" s="44"/>
      <c r="O12" s="44"/>
      <c r="P12" s="41"/>
      <c r="Q12" s="49"/>
      <c r="R12" s="59" t="str">
        <f aca="false">IF(BR12="","","□"&amp;BR12)</f>
        <v>□保険証</v>
      </c>
      <c r="S12" s="60"/>
      <c r="T12" s="60"/>
      <c r="U12" s="60"/>
      <c r="V12" s="61" t="str">
        <f aca="false">IF(BX12="","","□"&amp;BX12)</f>
        <v>□手指消毒液</v>
      </c>
      <c r="W12" s="60"/>
      <c r="X12" s="60"/>
      <c r="Y12" s="60"/>
      <c r="Z12" s="62"/>
      <c r="AA12" s="1"/>
      <c r="AB12" s="1"/>
      <c r="AC12" s="42" t="s">
        <v>34</v>
      </c>
      <c r="AD12" s="1"/>
      <c r="AE12" s="1"/>
      <c r="AF12" s="42" t="s">
        <v>35</v>
      </c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 t="n">
        <f aca="false">TRUE()</f>
        <v>1</v>
      </c>
      <c r="BQ12" s="1" t="n">
        <f aca="false">COUNTIF(BP$11:BP12,1)</f>
        <v>2</v>
      </c>
      <c r="BR12" s="1" t="str">
        <f aca="false">IFERROR(INDEX(AC$11:AC$25,MATCH($BT12,BQ$11:BQ$25,0),1),"")</f>
        <v>保険証</v>
      </c>
      <c r="BS12" s="1"/>
      <c r="BT12" s="1" t="n">
        <v>2</v>
      </c>
      <c r="BU12" s="1"/>
      <c r="BV12" s="63" t="n">
        <f aca="false">TRUE()</f>
        <v>1</v>
      </c>
      <c r="BW12" s="1" t="n">
        <f aca="false">COUNTIF(BV$11:BV12,1)</f>
        <v>2</v>
      </c>
      <c r="BX12" s="1" t="str">
        <f aca="false">IFERROR(INDEX(AF$11:AF$25,MATCH($BY12,BW$11:BW$25,0),1),"")</f>
        <v>手指消毒液</v>
      </c>
      <c r="BY12" s="1" t="n">
        <v>2</v>
      </c>
    </row>
    <row r="13" customFormat="false" ht="27" hidden="false" customHeight="true" outlineLevel="0" collapsed="false">
      <c r="A13" s="1"/>
      <c r="B13" s="43" t="s">
        <v>36</v>
      </c>
      <c r="C13" s="41"/>
      <c r="D13" s="41"/>
      <c r="E13" s="54" t="s">
        <v>37</v>
      </c>
      <c r="F13" s="54"/>
      <c r="G13" s="54"/>
      <c r="H13" s="54"/>
      <c r="I13" s="44"/>
      <c r="J13" s="44"/>
      <c r="K13" s="44"/>
      <c r="L13" s="44"/>
      <c r="M13" s="44"/>
      <c r="N13" s="44"/>
      <c r="O13" s="44"/>
      <c r="P13" s="41"/>
      <c r="Q13" s="49"/>
      <c r="R13" s="59" t="str">
        <f aca="false">IF(BR13="","","□"&amp;BR13)</f>
        <v>□服用薬</v>
      </c>
      <c r="S13" s="60"/>
      <c r="T13" s="60"/>
      <c r="U13" s="60"/>
      <c r="V13" s="61" t="str">
        <f aca="false">IF(BX13="","","□"&amp;BX13)</f>
        <v>□体温計</v>
      </c>
      <c r="W13" s="60"/>
      <c r="X13" s="60"/>
      <c r="Y13" s="60"/>
      <c r="Z13" s="62"/>
      <c r="AA13" s="1"/>
      <c r="AB13" s="1"/>
      <c r="AC13" s="42" t="s">
        <v>38</v>
      </c>
      <c r="AD13" s="1"/>
      <c r="AE13" s="1"/>
      <c r="AF13" s="42" t="s">
        <v>39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 t="n">
        <f aca="false">TRUE()</f>
        <v>1</v>
      </c>
      <c r="BQ13" s="1" t="n">
        <f aca="false">COUNTIF(BP$11:BP13,1)</f>
        <v>3</v>
      </c>
      <c r="BR13" s="1" t="str">
        <f aca="false">IFERROR(INDEX(AC$11:AC$25,MATCH($BT13,BQ$11:BQ$25,0),1),"")</f>
        <v>服用薬</v>
      </c>
      <c r="BS13" s="1"/>
      <c r="BT13" s="1" t="n">
        <v>3</v>
      </c>
      <c r="BU13" s="1"/>
      <c r="BV13" s="63" t="n">
        <f aca="false">TRUE()</f>
        <v>1</v>
      </c>
      <c r="BW13" s="1" t="n">
        <f aca="false">COUNTIF(BV$11:BV13,1)</f>
        <v>3</v>
      </c>
      <c r="BX13" s="1" t="str">
        <f aca="false">IFERROR(INDEX(AF$11:AF$25,MATCH($BY13,BW$11:BW$25,0),1),"")</f>
        <v>体温計</v>
      </c>
      <c r="BY13" s="1" t="n">
        <v>3</v>
      </c>
    </row>
    <row r="14" customFormat="false" ht="27" hidden="false" customHeight="true" outlineLevel="0" collapsed="false">
      <c r="A14" s="1"/>
      <c r="B14" s="64"/>
      <c r="C14" s="64"/>
      <c r="D14" s="64"/>
      <c r="E14" s="44"/>
      <c r="F14" s="44"/>
      <c r="G14" s="44"/>
      <c r="H14" s="44"/>
      <c r="I14" s="65"/>
      <c r="J14" s="65"/>
      <c r="K14" s="65"/>
      <c r="L14" s="65"/>
      <c r="M14" s="64"/>
      <c r="N14" s="64"/>
      <c r="O14" s="64"/>
      <c r="P14" s="64"/>
      <c r="Q14" s="49"/>
      <c r="R14" s="59" t="str">
        <f aca="false">IF(BR14="","","□"&amp;BR14)</f>
        <v>□お薬手帳</v>
      </c>
      <c r="S14" s="60"/>
      <c r="T14" s="60"/>
      <c r="U14" s="60"/>
      <c r="V14" s="61" t="str">
        <f aca="false">IF(BX14="","","□"&amp;BX14)</f>
        <v>□石けん</v>
      </c>
      <c r="W14" s="60"/>
      <c r="X14" s="60"/>
      <c r="Y14" s="60"/>
      <c r="Z14" s="62"/>
      <c r="AA14" s="1"/>
      <c r="AB14" s="1"/>
      <c r="AC14" s="42" t="s">
        <v>40</v>
      </c>
      <c r="AD14" s="1"/>
      <c r="AE14" s="1"/>
      <c r="AF14" s="42" t="s">
        <v>41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 t="n">
        <f aca="false">TRUE()</f>
        <v>1</v>
      </c>
      <c r="BQ14" s="1" t="n">
        <f aca="false">COUNTIF(BP$11:BP14,1)</f>
        <v>4</v>
      </c>
      <c r="BR14" s="1" t="str">
        <f aca="false">IFERROR(INDEX(AC$11:AC$25,MATCH($BT14,BQ$11:BQ$25,0),1),"")</f>
        <v>お薬手帳</v>
      </c>
      <c r="BS14" s="1"/>
      <c r="BT14" s="1" t="n">
        <v>4</v>
      </c>
      <c r="BU14" s="1"/>
      <c r="BV14" s="63" t="n">
        <f aca="false">TRUE()</f>
        <v>1</v>
      </c>
      <c r="BW14" s="1" t="n">
        <f aca="false">COUNTIF(BV$11:BV14,1)</f>
        <v>4</v>
      </c>
      <c r="BX14" s="1" t="str">
        <f aca="false">IFERROR(INDEX(AF$11:AF$25,MATCH($BY14,BW$11:BW$25,0),1),"")</f>
        <v>石けん</v>
      </c>
      <c r="BY14" s="1" t="n">
        <v>4</v>
      </c>
    </row>
    <row r="15" customFormat="false" ht="27" hidden="false" customHeight="true" outlineLevel="0" collapsed="false">
      <c r="A15" s="1"/>
      <c r="B15" s="66" t="s">
        <v>42</v>
      </c>
      <c r="C15" s="67"/>
      <c r="D15" s="67"/>
      <c r="E15" s="67"/>
      <c r="F15" s="35"/>
      <c r="G15" s="35"/>
      <c r="H15" s="35"/>
      <c r="I15" s="68" t="s">
        <v>43</v>
      </c>
      <c r="J15" s="49"/>
      <c r="K15" s="69" t="s">
        <v>44</v>
      </c>
      <c r="L15" s="70"/>
      <c r="M15" s="41"/>
      <c r="N15" s="41"/>
      <c r="O15" s="41"/>
      <c r="P15" s="71"/>
      <c r="Q15" s="49"/>
      <c r="R15" s="59" t="str">
        <f aca="false">IF(BR15="","","□"&amp;BR15)</f>
        <v>□携帯電話（充電器も）</v>
      </c>
      <c r="S15" s="60"/>
      <c r="T15" s="60"/>
      <c r="U15" s="60"/>
      <c r="V15" s="61" t="str">
        <f aca="false">IF(BX15="","","□"&amp;BX15)</f>
        <v>□使い捨てビニール手袋</v>
      </c>
      <c r="W15" s="60"/>
      <c r="X15" s="60"/>
      <c r="Y15" s="60"/>
      <c r="Z15" s="62"/>
      <c r="AA15" s="1"/>
      <c r="AB15" s="1"/>
      <c r="AC15" s="42" t="s">
        <v>45</v>
      </c>
      <c r="AD15" s="1"/>
      <c r="AE15" s="1"/>
      <c r="AF15" s="42" t="s">
        <v>46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 t="n">
        <f aca="false">TRUE()</f>
        <v>1</v>
      </c>
      <c r="BQ15" s="1" t="n">
        <f aca="false">COUNTIF(BP$11:BP15,1)</f>
        <v>5</v>
      </c>
      <c r="BR15" s="1" t="str">
        <f aca="false">IFERROR(INDEX(AC$11:AC$25,MATCH($BT15,BQ$11:BQ$25,0),1),"")</f>
        <v>携帯電話（充電器も）</v>
      </c>
      <c r="BS15" s="1"/>
      <c r="BT15" s="1" t="n">
        <v>5</v>
      </c>
      <c r="BU15" s="1"/>
      <c r="BV15" s="63" t="n">
        <f aca="false">TRUE()</f>
        <v>1</v>
      </c>
      <c r="BW15" s="1" t="n">
        <f aca="false">COUNTIF(BV$11:BV15,1)</f>
        <v>5</v>
      </c>
      <c r="BX15" s="1" t="str">
        <f aca="false">IFERROR(INDEX(AF$11:AF$25,MATCH($BY15,BW$11:BW$25,0),1),"")</f>
        <v>使い捨てビニール手袋</v>
      </c>
      <c r="BY15" s="1" t="n">
        <v>5</v>
      </c>
    </row>
    <row r="16" customFormat="false" ht="27" hidden="false" customHeight="true" outlineLevel="0" collapsed="false">
      <c r="A16" s="1"/>
      <c r="B16" s="72" t="s">
        <v>47</v>
      </c>
      <c r="C16" s="73"/>
      <c r="D16" s="73"/>
      <c r="E16" s="73"/>
      <c r="F16" s="51"/>
      <c r="G16" s="51"/>
      <c r="H16" s="51"/>
      <c r="I16" s="51"/>
      <c r="J16" s="74"/>
      <c r="K16" s="75" t="s">
        <v>48</v>
      </c>
      <c r="L16" s="51"/>
      <c r="M16" s="51"/>
      <c r="N16" s="51"/>
      <c r="O16" s="51"/>
      <c r="P16" s="76" t="s">
        <v>49</v>
      </c>
      <c r="Q16" s="49"/>
      <c r="R16" s="59" t="str">
        <f aca="false">IF(BR16="","","□"&amp;BR16)</f>
        <v>□着替え</v>
      </c>
      <c r="S16" s="60"/>
      <c r="T16" s="60"/>
      <c r="U16" s="60"/>
      <c r="V16" s="61" t="str">
        <f aca="false">IF(BX16="","","□"&amp;BX16)</f>
        <v>□ </v>
      </c>
      <c r="W16" s="60"/>
      <c r="X16" s="60"/>
      <c r="Y16" s="60"/>
      <c r="Z16" s="62"/>
      <c r="AA16" s="1"/>
      <c r="AB16" s="1"/>
      <c r="AC16" s="42" t="s">
        <v>50</v>
      </c>
      <c r="AD16" s="1"/>
      <c r="AE16" s="1"/>
      <c r="AF16" s="1" t="s">
        <v>51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 t="n">
        <f aca="false">TRUE()</f>
        <v>1</v>
      </c>
      <c r="BQ16" s="1" t="n">
        <f aca="false">COUNTIF(BP$11:BP16,1)</f>
        <v>6</v>
      </c>
      <c r="BR16" s="1" t="str">
        <f aca="false">IFERROR(INDEX(AC$11:AC$25,MATCH($BT16,BQ$11:BQ$25,0),1),"")</f>
        <v>着替え</v>
      </c>
      <c r="BS16" s="1"/>
      <c r="BT16" s="1" t="n">
        <v>6</v>
      </c>
      <c r="BU16" s="1"/>
      <c r="BV16" s="63" t="n">
        <f aca="false">TRUE()</f>
        <v>1</v>
      </c>
      <c r="BW16" s="1" t="n">
        <f aca="false">COUNTIF(BV$11:BV16,1)</f>
        <v>6</v>
      </c>
      <c r="BX16" s="1" t="str">
        <f aca="false">IFERROR(INDEX(AF$11:AF$25,MATCH($BY16,BW$11:BW$25,0),1),"")</f>
        <v>
        </v>
      </c>
      <c r="BY16" s="1" t="n">
        <v>6</v>
      </c>
    </row>
    <row r="17" customFormat="false" ht="27" hidden="false" customHeight="true" outlineLevel="0" collapsed="false">
      <c r="A17" s="1"/>
      <c r="B17" s="77" t="s">
        <v>52</v>
      </c>
      <c r="C17" s="78"/>
      <c r="D17" s="78"/>
      <c r="E17" s="78"/>
      <c r="F17" s="79"/>
      <c r="G17" s="79"/>
      <c r="H17" s="79"/>
      <c r="I17" s="79"/>
      <c r="J17" s="74"/>
      <c r="K17" s="80" t="s">
        <v>53</v>
      </c>
      <c r="L17" s="60"/>
      <c r="M17" s="60"/>
      <c r="N17" s="60"/>
      <c r="O17" s="60"/>
      <c r="P17" s="81" t="s">
        <v>49</v>
      </c>
      <c r="Q17" s="49"/>
      <c r="R17" s="59" t="str">
        <f aca="false">IF(BR17="","","□"&amp;BR17)</f>
        <v>□タオル</v>
      </c>
      <c r="S17" s="60"/>
      <c r="T17" s="60"/>
      <c r="U17" s="60"/>
      <c r="V17" s="61" t="str">
        <f aca="false">IF(BX17="","","□"&amp;BX17)</f>
        <v>□ </v>
      </c>
      <c r="W17" s="60"/>
      <c r="X17" s="60"/>
      <c r="Y17" s="60"/>
      <c r="Z17" s="62"/>
      <c r="AA17" s="1"/>
      <c r="AB17" s="1"/>
      <c r="AC17" s="42" t="s">
        <v>54</v>
      </c>
      <c r="AE17" s="1"/>
      <c r="AF17" s="1" t="s">
        <v>51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 t="n">
        <f aca="false">TRUE()</f>
        <v>1</v>
      </c>
      <c r="BQ17" s="1" t="n">
        <f aca="false">COUNTIF(BP$11:BP17,1)</f>
        <v>7</v>
      </c>
      <c r="BR17" s="1" t="str">
        <f aca="false">IFERROR(INDEX(AC$11:AC$25,MATCH($BT17,BQ$11:BQ$25,0),1),"")</f>
        <v>タオル</v>
      </c>
      <c r="BS17" s="1"/>
      <c r="BT17" s="1" t="n">
        <v>7</v>
      </c>
      <c r="BU17" s="1"/>
      <c r="BV17" s="63" t="n">
        <f aca="false">TRUE()</f>
        <v>1</v>
      </c>
      <c r="BW17" s="1" t="n">
        <f aca="false">COUNTIF(BV$11:BV17,1)</f>
        <v>7</v>
      </c>
      <c r="BX17" s="1" t="str">
        <f aca="false">IFERROR(INDEX(AF$11:AF$25,MATCH($BY17,BW$11:BW$25,0),1),"")</f>
        <v>
        </v>
      </c>
      <c r="BY17" s="1" t="n">
        <v>7</v>
      </c>
    </row>
    <row r="18" customFormat="false" ht="27" hidden="false" customHeight="true" outlineLevel="0" collapsed="false">
      <c r="A18" s="1"/>
      <c r="B18" s="82"/>
      <c r="C18" s="82"/>
      <c r="D18" s="82"/>
      <c r="E18" s="82"/>
      <c r="F18" s="82"/>
      <c r="G18" s="82"/>
      <c r="H18" s="82"/>
      <c r="I18" s="82"/>
      <c r="J18" s="83"/>
      <c r="K18" s="80" t="s">
        <v>55</v>
      </c>
      <c r="L18" s="60"/>
      <c r="M18" s="60"/>
      <c r="N18" s="84"/>
      <c r="O18" s="84"/>
      <c r="P18" s="85" t="s">
        <v>49</v>
      </c>
      <c r="Q18" s="49"/>
      <c r="R18" s="59" t="str">
        <f aca="false">IF(BR18="","","□"&amp;BR18)</f>
        <v>□メガネ</v>
      </c>
      <c r="S18" s="60"/>
      <c r="T18" s="60"/>
      <c r="U18" s="60"/>
      <c r="V18" s="61" t="str">
        <f aca="false">IF(BX18="","","□"&amp;BX18)</f>
        <v>□　 </v>
      </c>
      <c r="W18" s="60"/>
      <c r="X18" s="60"/>
      <c r="Y18" s="60"/>
      <c r="Z18" s="62"/>
      <c r="AA18" s="1"/>
      <c r="AB18" s="1"/>
      <c r="AC18" s="42" t="s">
        <v>56</v>
      </c>
      <c r="AE18" s="1"/>
      <c r="AF18" s="42" t="s">
        <v>57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 t="n">
        <f aca="false">TRUE()</f>
        <v>1</v>
      </c>
      <c r="BQ18" s="1" t="n">
        <f aca="false">COUNTIF(BP$11:BP18,1)</f>
        <v>8</v>
      </c>
      <c r="BR18" s="1" t="str">
        <f aca="false">IFERROR(INDEX(AC$11:AC$25,MATCH($BT18,BQ$11:BQ$25,0),1),"")</f>
        <v>メガネ</v>
      </c>
      <c r="BS18" s="1"/>
      <c r="BT18" s="1" t="n">
        <v>8</v>
      </c>
      <c r="BU18" s="1"/>
      <c r="BV18" s="63" t="n">
        <f aca="false">TRUE()</f>
        <v>1</v>
      </c>
      <c r="BW18" s="1" t="n">
        <f aca="false">COUNTIF(BV$11:BV18,1)</f>
        <v>8</v>
      </c>
      <c r="BX18" s="1" t="str">
        <f aca="false">IFERROR(INDEX(AF$11:AF$25,MATCH($BY18,BW$11:BW$25,0),1),"")</f>
        <v>　 </v>
      </c>
      <c r="BY18" s="1" t="n">
        <v>8</v>
      </c>
    </row>
    <row r="19" customFormat="false" ht="27" hidden="false" customHeight="true" outlineLevel="0" collapsed="false">
      <c r="A19" s="1"/>
      <c r="B19" s="86"/>
      <c r="C19" s="86"/>
      <c r="D19" s="86"/>
      <c r="E19" s="86"/>
      <c r="F19" s="41"/>
      <c r="G19" s="41"/>
      <c r="H19" s="41"/>
      <c r="I19" s="41"/>
      <c r="K19" s="77"/>
      <c r="L19" s="79"/>
      <c r="M19" s="79"/>
      <c r="N19" s="87" t="s">
        <v>58</v>
      </c>
      <c r="O19" s="88"/>
      <c r="P19" s="89" t="s">
        <v>49</v>
      </c>
      <c r="Q19" s="49" t="s">
        <v>59</v>
      </c>
      <c r="R19" s="59" t="str">
        <f aca="false">IF(BR19="","","□"&amp;BR19)</f>
        <v>□入れ歯</v>
      </c>
      <c r="S19" s="60"/>
      <c r="T19" s="60"/>
      <c r="U19" s="60"/>
      <c r="V19" s="61" t="str">
        <f aca="false">IF(BX19="","","□"&amp;BX19)</f>
        <v>□　</v>
      </c>
      <c r="W19" s="60"/>
      <c r="X19" s="60"/>
      <c r="Y19" s="60"/>
      <c r="Z19" s="62"/>
      <c r="AA19" s="1"/>
      <c r="AB19" s="1"/>
      <c r="AC19" s="42" t="s">
        <v>60</v>
      </c>
      <c r="AD19" s="1"/>
      <c r="AE19" s="90"/>
      <c r="AF19" s="91" t="s">
        <v>10</v>
      </c>
      <c r="AG19" s="90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 t="n">
        <f aca="false">TRUE()</f>
        <v>1</v>
      </c>
      <c r="BQ19" s="1" t="n">
        <f aca="false">COUNTIF(BP$11:BP19,1)</f>
        <v>9</v>
      </c>
      <c r="BR19" s="1" t="str">
        <f aca="false">IFERROR(INDEX(AC$11:AC$25,MATCH($BT19,BQ$11:BQ$25,0),1),"")</f>
        <v>入れ歯</v>
      </c>
      <c r="BS19" s="1"/>
      <c r="BT19" s="1" t="n">
        <v>9</v>
      </c>
      <c r="BU19" s="1"/>
      <c r="BV19" s="63" t="n">
        <f aca="false">TRUE()</f>
        <v>1</v>
      </c>
      <c r="BW19" s="1" t="n">
        <f aca="false">COUNTIF(BV$11:BV19,1)</f>
        <v>9</v>
      </c>
      <c r="BX19" s="1" t="str">
        <f aca="false">IFERROR(INDEX(AF$11:AF$25,MATCH($BY19,BW$11:BW$25,0),1),"")</f>
        <v>　</v>
      </c>
      <c r="BY19" s="1" t="n">
        <v>9</v>
      </c>
    </row>
    <row r="20" customFormat="false" ht="27" hidden="false" customHeight="true" outlineLevel="0" collapsed="false">
      <c r="A20" s="1"/>
      <c r="B20" s="69" t="s">
        <v>61</v>
      </c>
      <c r="C20" s="41"/>
      <c r="D20" s="41"/>
      <c r="E20" s="41"/>
      <c r="F20" s="41"/>
      <c r="G20" s="41"/>
      <c r="H20" s="41"/>
      <c r="I20" s="41"/>
      <c r="J20" s="92"/>
      <c r="K20" s="93" t="s">
        <v>62</v>
      </c>
      <c r="L20" s="35"/>
      <c r="M20" s="93" t="s">
        <v>63</v>
      </c>
      <c r="N20" s="35"/>
      <c r="O20" s="94" t="s">
        <v>64</v>
      </c>
      <c r="P20" s="88"/>
      <c r="Q20" s="49"/>
      <c r="R20" s="59" t="str">
        <f aca="false">IF(BR20="","","□"&amp;BR20)</f>
        <v>□補聴器</v>
      </c>
      <c r="S20" s="60"/>
      <c r="T20" s="60"/>
      <c r="U20" s="60"/>
      <c r="V20" s="95" t="s">
        <v>65</v>
      </c>
      <c r="W20" s="60"/>
      <c r="X20" s="60"/>
      <c r="Y20" s="60"/>
      <c r="Z20" s="62"/>
      <c r="AA20" s="1"/>
      <c r="AB20" s="1"/>
      <c r="AC20" s="42" t="s">
        <v>66</v>
      </c>
      <c r="AD20" s="1"/>
      <c r="AE20" s="42" t="s">
        <v>67</v>
      </c>
      <c r="AF20" s="42" t="s">
        <v>10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 t="n">
        <f aca="false">TRUE()</f>
        <v>1</v>
      </c>
      <c r="BQ20" s="1" t="n">
        <f aca="false">COUNTIF(BP$11:BP20,1)</f>
        <v>10</v>
      </c>
      <c r="BR20" s="1" t="str">
        <f aca="false">IFERROR(INDEX(AC$11:AC$25,MATCH($BT20,BQ$11:BQ$25,0),1),"")</f>
        <v>補聴器</v>
      </c>
      <c r="BS20" s="1"/>
      <c r="BT20" s="1" t="n">
        <v>10</v>
      </c>
      <c r="BU20" s="1"/>
      <c r="BW20" s="1"/>
      <c r="BX20" s="1"/>
      <c r="BY20" s="1"/>
    </row>
    <row r="21" customFormat="false" ht="27" hidden="false" customHeight="true" outlineLevel="0" collapsed="false">
      <c r="A21" s="1"/>
      <c r="B21" s="75" t="s">
        <v>68</v>
      </c>
      <c r="C21" s="76"/>
      <c r="D21" s="96"/>
      <c r="E21" s="96"/>
      <c r="F21" s="96"/>
      <c r="G21" s="96"/>
      <c r="H21" s="96"/>
      <c r="I21" s="96"/>
      <c r="J21" s="97"/>
      <c r="K21" s="98"/>
      <c r="L21" s="97"/>
      <c r="M21" s="98"/>
      <c r="N21" s="99"/>
      <c r="O21" s="100"/>
      <c r="P21" s="101" t="s">
        <v>49</v>
      </c>
      <c r="Q21" s="49" t="s">
        <v>69</v>
      </c>
      <c r="R21" s="59" t="str">
        <f aca="false">IF(BR21="","","□"&amp;BR21)</f>
        <v>□車いす</v>
      </c>
      <c r="S21" s="60"/>
      <c r="T21" s="60"/>
      <c r="U21" s="60"/>
      <c r="V21" s="61" t="str">
        <f aca="false">IF(BX21="","","□"&amp;BX21)</f>
        <v>□非常食（　　）日分</v>
      </c>
      <c r="W21" s="60"/>
      <c r="X21" s="60"/>
      <c r="Y21" s="60"/>
      <c r="Z21" s="62"/>
      <c r="AA21" s="1"/>
      <c r="AB21" s="1"/>
      <c r="AC21" s="42" t="s">
        <v>70</v>
      </c>
      <c r="AD21" s="1"/>
      <c r="AE21" s="1"/>
      <c r="AF21" s="42" t="s">
        <v>71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 t="n">
        <f aca="false">TRUE()</f>
        <v>1</v>
      </c>
      <c r="BQ21" s="1" t="n">
        <f aca="false">COUNTIF(BP$11:BP21,1)</f>
        <v>11</v>
      </c>
      <c r="BR21" s="1" t="str">
        <f aca="false">IFERROR(INDEX(AC$11:AC$25,MATCH($BT21,BQ$11:BQ$25,0),1),"")</f>
        <v>車いす</v>
      </c>
      <c r="BS21" s="1"/>
      <c r="BT21" s="1" t="n">
        <v>11</v>
      </c>
      <c r="BU21" s="1"/>
      <c r="BV21" s="63" t="n">
        <f aca="false">TRUE()</f>
        <v>1</v>
      </c>
      <c r="BW21" s="1" t="n">
        <f aca="false">COUNTIF(BV$21:BV21,1)</f>
        <v>1</v>
      </c>
      <c r="BX21" s="1" t="str">
        <f aca="false">IFERROR(INDEX(AF$21:AF$25,MATCH($BY21,BW$21:BW$25,0),1),"")</f>
        <v>非常食（　　）日分</v>
      </c>
      <c r="BY21" s="1" t="n">
        <v>1</v>
      </c>
    </row>
    <row r="22" customFormat="false" ht="27" hidden="false" customHeight="true" outlineLevel="0" collapsed="false">
      <c r="A22" s="1"/>
      <c r="B22" s="102" t="s">
        <v>72</v>
      </c>
      <c r="C22" s="85"/>
      <c r="D22" s="103"/>
      <c r="E22" s="103"/>
      <c r="F22" s="103"/>
      <c r="G22" s="103"/>
      <c r="H22" s="103"/>
      <c r="I22" s="103"/>
      <c r="J22" s="104"/>
      <c r="K22" s="105"/>
      <c r="L22" s="104"/>
      <c r="M22" s="105"/>
      <c r="N22" s="106"/>
      <c r="O22" s="107"/>
      <c r="P22" s="108" t="s">
        <v>49</v>
      </c>
      <c r="Q22" s="49" t="s">
        <v>73</v>
      </c>
      <c r="R22" s="59" t="str">
        <f aca="false">IF(BR22="","","□"&amp;BR22)</f>
        <v>□杖・シルバーカー</v>
      </c>
      <c r="S22" s="60"/>
      <c r="T22" s="60"/>
      <c r="U22" s="60"/>
      <c r="V22" s="61" t="str">
        <f aca="false">IF(BX22="","","□"&amp;BX22)</f>
        <v>□飲料水（　　）日分</v>
      </c>
      <c r="W22" s="60"/>
      <c r="X22" s="60"/>
      <c r="Y22" s="60"/>
      <c r="Z22" s="62"/>
      <c r="AA22" s="109"/>
      <c r="AB22" s="1"/>
      <c r="AC22" s="42" t="s">
        <v>74</v>
      </c>
      <c r="AD22" s="1"/>
      <c r="AE22" s="1"/>
      <c r="AF22" s="42" t="s">
        <v>75</v>
      </c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 t="n">
        <f aca="false">TRUE()</f>
        <v>1</v>
      </c>
      <c r="BQ22" s="1" t="n">
        <f aca="false">COUNTIF(BP$11:BP22,1)</f>
        <v>12</v>
      </c>
      <c r="BR22" s="1" t="str">
        <f aca="false">IFERROR(INDEX(AC$11:AC$25,MATCH($BT22,BQ$11:BQ$25,0),1),"")</f>
        <v>杖・シルバーカー</v>
      </c>
      <c r="BS22" s="1"/>
      <c r="BT22" s="1" t="n">
        <v>12</v>
      </c>
      <c r="BU22" s="1"/>
      <c r="BV22" s="63" t="n">
        <f aca="false">TRUE()</f>
        <v>1</v>
      </c>
      <c r="BW22" s="1" t="n">
        <f aca="false">COUNTIF(BV$21:BV22,1)</f>
        <v>2</v>
      </c>
      <c r="BX22" s="1" t="str">
        <f aca="false">IFERROR(INDEX(AF$21:AF$25,MATCH($BY22,BW$21:BW$25,0),1),"")</f>
        <v>飲料水（　　）日分</v>
      </c>
      <c r="BY22" s="1" t="n">
        <v>2</v>
      </c>
    </row>
    <row r="23" customFormat="false" ht="27" hidden="false" customHeight="true" outlineLevel="0" collapsed="false">
      <c r="A23" s="1"/>
      <c r="B23" s="110" t="s">
        <v>76</v>
      </c>
      <c r="C23" s="111"/>
      <c r="D23" s="111"/>
      <c r="E23" s="111"/>
      <c r="F23" s="111"/>
      <c r="G23" s="111"/>
      <c r="H23" s="111"/>
      <c r="I23" s="112" t="s">
        <v>77</v>
      </c>
      <c r="J23" s="111"/>
      <c r="K23" s="113"/>
      <c r="L23" s="113"/>
      <c r="M23" s="113"/>
      <c r="N23" s="113"/>
      <c r="O23" s="114"/>
      <c r="P23" s="114"/>
      <c r="Q23" s="49"/>
      <c r="R23" s="59" t="str">
        <f aca="false">IF(BR23="","","□"&amp;BR23)</f>
        <v>□　</v>
      </c>
      <c r="S23" s="60"/>
      <c r="T23" s="60"/>
      <c r="U23" s="60"/>
      <c r="V23" s="61" t="str">
        <f aca="false">IF(BX23="","","□"&amp;BX23)</f>
        <v>□懐中電灯（電池も）</v>
      </c>
      <c r="W23" s="60"/>
      <c r="X23" s="60"/>
      <c r="Y23" s="60"/>
      <c r="Z23" s="62"/>
      <c r="AA23" s="1"/>
      <c r="AB23" s="1"/>
      <c r="AC23" s="42" t="s">
        <v>10</v>
      </c>
      <c r="AD23" s="1"/>
      <c r="AE23" s="1"/>
      <c r="AF23" s="42" t="s">
        <v>78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 t="n">
        <f aca="false">TRUE()</f>
        <v>1</v>
      </c>
      <c r="BQ23" s="1" t="n">
        <f aca="false">COUNTIF(BP$11:BP23,1)</f>
        <v>13</v>
      </c>
      <c r="BR23" s="1" t="str">
        <f aca="false">IFERROR(INDEX(AC$11:AC$25,MATCH($BT23,BQ$11:BQ$25,0),1),"")</f>
        <v>　</v>
      </c>
      <c r="BS23" s="1"/>
      <c r="BT23" s="1" t="n">
        <v>13</v>
      </c>
      <c r="BU23" s="1"/>
      <c r="BV23" s="63" t="n">
        <f aca="false">TRUE()</f>
        <v>1</v>
      </c>
      <c r="BW23" s="1" t="n">
        <f aca="false">COUNTIF(BV$21:BV23,1)</f>
        <v>3</v>
      </c>
      <c r="BX23" s="1" t="str">
        <f aca="false">IFERROR(INDEX(AF$21:AF$25,MATCH($BY23,BW$21:BW$25,0),1),"")</f>
        <v>懐中電灯（電池も）</v>
      </c>
      <c r="BY23" s="1" t="n">
        <v>3</v>
      </c>
    </row>
    <row r="24" customFormat="false" ht="27" hidden="false" customHeight="true" outlineLevel="0" collapsed="false">
      <c r="A24" s="1"/>
      <c r="B24" s="82"/>
      <c r="C24" s="82"/>
      <c r="D24" s="82"/>
      <c r="E24" s="82"/>
      <c r="F24" s="82"/>
      <c r="G24" s="82"/>
      <c r="H24" s="82"/>
      <c r="I24" s="82"/>
      <c r="J24" s="82"/>
      <c r="K24" s="115"/>
      <c r="L24" s="115"/>
      <c r="M24" s="115"/>
      <c r="N24" s="115"/>
      <c r="O24" s="116"/>
      <c r="P24" s="116"/>
      <c r="Q24" s="49"/>
      <c r="R24" s="59" t="str">
        <f aca="false">IF(BR24="","","□"&amp;BR24)</f>
        <v>□　</v>
      </c>
      <c r="S24" s="60"/>
      <c r="T24" s="60"/>
      <c r="U24" s="60"/>
      <c r="V24" s="61" t="str">
        <f aca="false">IF(BX24="","","□"&amp;BX24)</f>
        <v>□　</v>
      </c>
      <c r="W24" s="60"/>
      <c r="X24" s="60"/>
      <c r="Y24" s="60"/>
      <c r="Z24" s="62"/>
      <c r="AA24" s="1"/>
      <c r="AB24" s="1"/>
      <c r="AC24" s="42" t="s">
        <v>10</v>
      </c>
      <c r="AD24" s="1"/>
      <c r="AE24" s="1"/>
      <c r="AF24" s="42" t="s">
        <v>10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 t="n">
        <f aca="false">TRUE()</f>
        <v>1</v>
      </c>
      <c r="BQ24" s="1" t="n">
        <f aca="false">COUNTIF(BP$11:BP24,1)</f>
        <v>14</v>
      </c>
      <c r="BR24" s="1" t="str">
        <f aca="false">IFERROR(INDEX(AC$11:AC$25,MATCH($BT24,BQ$11:BQ$25,0),1),"")</f>
        <v>　</v>
      </c>
      <c r="BS24" s="1"/>
      <c r="BT24" s="1" t="n">
        <v>14</v>
      </c>
      <c r="BU24" s="1"/>
      <c r="BV24" s="63" t="n">
        <f aca="false">TRUE()</f>
        <v>1</v>
      </c>
      <c r="BW24" s="1" t="n">
        <f aca="false">COUNTIF(BV$21:BV24,1)</f>
        <v>4</v>
      </c>
      <c r="BX24" s="1" t="str">
        <f aca="false">IFERROR(INDEX(AF$21:AF$25,MATCH($BY24,BW$21:BW$25,0),1),"")</f>
        <v>　</v>
      </c>
      <c r="BY24" s="1" t="n">
        <v>4</v>
      </c>
    </row>
    <row r="25" customFormat="false" ht="27" hidden="false" customHeight="true" outlineLevel="0" collapsed="false">
      <c r="A25" s="1"/>
      <c r="B25" s="117"/>
      <c r="C25" s="117"/>
      <c r="D25" s="117"/>
      <c r="E25" s="117"/>
      <c r="F25" s="117"/>
      <c r="G25" s="118"/>
      <c r="H25" s="119" t="s">
        <v>79</v>
      </c>
      <c r="I25" s="119"/>
      <c r="J25" s="119"/>
      <c r="K25" s="119"/>
      <c r="L25" s="120"/>
      <c r="M25" s="120"/>
      <c r="N25" s="121" t="s">
        <v>58</v>
      </c>
      <c r="O25" s="122"/>
      <c r="P25" s="101" t="s">
        <v>49</v>
      </c>
      <c r="Q25" s="41"/>
      <c r="R25" s="59" t="str">
        <f aca="false">IF(BR25="","","□"&amp;BR25)</f>
        <v>□　</v>
      </c>
      <c r="S25" s="60"/>
      <c r="T25" s="60"/>
      <c r="U25" s="60"/>
      <c r="V25" s="61" t="str">
        <f aca="false">IF(BX25="","","□"&amp;BX25)</f>
        <v>□　</v>
      </c>
      <c r="W25" s="60"/>
      <c r="X25" s="60"/>
      <c r="Y25" s="60"/>
      <c r="Z25" s="62"/>
      <c r="AA25" s="1"/>
      <c r="AB25" s="1"/>
      <c r="AC25" s="42" t="s">
        <v>10</v>
      </c>
      <c r="AD25" s="1"/>
      <c r="AE25" s="1"/>
      <c r="AF25" s="42" t="s">
        <v>10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 t="n">
        <f aca="false">TRUE()</f>
        <v>1</v>
      </c>
      <c r="BQ25" s="1" t="n">
        <f aca="false">COUNTIF(BP$11:BP25,1)</f>
        <v>15</v>
      </c>
      <c r="BR25" s="1" t="str">
        <f aca="false">IFERROR(INDEX(AC$11:AC$25,MATCH($BT25,BQ$11:BQ$25,0),1),"")</f>
        <v>　</v>
      </c>
      <c r="BS25" s="1"/>
      <c r="BT25" s="1" t="n">
        <v>15</v>
      </c>
      <c r="BU25" s="1"/>
      <c r="BV25" s="63" t="n">
        <f aca="false">TRUE()</f>
        <v>1</v>
      </c>
      <c r="BW25" s="1" t="n">
        <f aca="false">COUNTIF(BV$21:BV25,1)</f>
        <v>5</v>
      </c>
      <c r="BX25" s="1" t="str">
        <f aca="false">IFERROR(INDEX(AF$21:AF$25,MATCH($BY25,BW$21:BW$25,0),1),"")</f>
        <v>　</v>
      </c>
      <c r="BY25" s="1" t="n">
        <v>5</v>
      </c>
    </row>
    <row r="26" customFormat="false" ht="27" hidden="false" customHeight="true" outlineLevel="0" collapsed="false">
      <c r="A26" s="1"/>
      <c r="B26" s="41"/>
      <c r="C26" s="86"/>
      <c r="D26" s="86"/>
      <c r="E26" s="86"/>
      <c r="F26" s="41"/>
      <c r="G26" s="123"/>
      <c r="H26" s="124" t="s">
        <v>80</v>
      </c>
      <c r="I26" s="124"/>
      <c r="J26" s="125"/>
      <c r="K26" s="124"/>
      <c r="L26" s="124"/>
      <c r="M26" s="124"/>
      <c r="N26" s="126" t="s">
        <v>58</v>
      </c>
      <c r="O26" s="124"/>
      <c r="P26" s="108" t="s">
        <v>49</v>
      </c>
      <c r="Q26" s="41"/>
      <c r="R26" s="127" t="str">
        <f aca="false">IF(BR26="","","□"&amp;BR26)</f>
        <v>□ 　</v>
      </c>
      <c r="S26" s="79"/>
      <c r="T26" s="79"/>
      <c r="U26" s="79"/>
      <c r="V26" s="128" t="str">
        <f aca="false">IF(BX26="","","□"&amp;BX26)</f>
        <v>□　</v>
      </c>
      <c r="W26" s="79"/>
      <c r="X26" s="79"/>
      <c r="Y26" s="79"/>
      <c r="Z26" s="62"/>
      <c r="AA26" s="1"/>
      <c r="AB26" s="1"/>
      <c r="AC26" s="42" t="s">
        <v>81</v>
      </c>
      <c r="AD26" s="1"/>
      <c r="AE26" s="1"/>
      <c r="AF26" s="42" t="s">
        <v>10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 t="n">
        <f aca="false">TRUE()</f>
        <v>1</v>
      </c>
      <c r="BQ26" s="1" t="n">
        <f aca="false">COUNTIF(BP$11:BP26,1)</f>
        <v>16</v>
      </c>
      <c r="BR26" s="1" t="str">
        <f aca="false">IFERROR(INDEX(AC$11:AC$26,MATCH($BT26,BQ$11:BQ$26,0),1),"")</f>
        <v> 　</v>
      </c>
      <c r="BS26" s="1"/>
      <c r="BT26" s="1" t="n">
        <v>16</v>
      </c>
      <c r="BU26" s="1"/>
      <c r="BV26" s="63" t="n">
        <f aca="false">TRUE()</f>
        <v>1</v>
      </c>
      <c r="BW26" s="1" t="n">
        <f aca="false">COUNTIF(BV$21:BV26,1)</f>
        <v>6</v>
      </c>
      <c r="BX26" s="1" t="str">
        <f aca="false">IFERROR(INDEX(AF$21:AF$26,MATCH($BY26,BW$21:BW$26,0),1),"")</f>
        <v>　</v>
      </c>
      <c r="BY26" s="1" t="n">
        <v>6</v>
      </c>
    </row>
    <row r="27" customFormat="false" ht="36" hidden="false" customHeight="true" outlineLevel="0" collapsed="false">
      <c r="A27" s="1"/>
      <c r="B27" s="71"/>
      <c r="C27" s="129" t="s">
        <v>82</v>
      </c>
      <c r="D27" s="130"/>
      <c r="E27" s="131"/>
      <c r="F27" s="129" t="s">
        <v>83</v>
      </c>
      <c r="G27" s="131"/>
      <c r="H27" s="132" t="s">
        <v>84</v>
      </c>
      <c r="I27" s="132"/>
      <c r="J27" s="132"/>
      <c r="K27" s="132"/>
      <c r="L27" s="132"/>
      <c r="M27" s="132"/>
      <c r="N27" s="132"/>
      <c r="O27" s="132"/>
      <c r="P27" s="132"/>
      <c r="Q27" s="133" t="s">
        <v>85</v>
      </c>
      <c r="R27" s="133"/>
      <c r="S27" s="133"/>
      <c r="T27" s="133"/>
      <c r="U27" s="133"/>
      <c r="V27" s="133"/>
      <c r="W27" s="133"/>
      <c r="X27" s="133"/>
      <c r="Y27" s="133"/>
      <c r="Z27" s="62"/>
      <c r="AA27" s="42" t="s">
        <v>84</v>
      </c>
      <c r="AG27" s="42" t="s">
        <v>85</v>
      </c>
      <c r="BO27" s="1"/>
      <c r="BP27" s="42" t="s">
        <v>84</v>
      </c>
      <c r="BQ27" s="1"/>
      <c r="BR27" s="1"/>
      <c r="BS27" s="1"/>
      <c r="BT27" s="1"/>
      <c r="BU27" s="1"/>
      <c r="BV27" s="42" t="s">
        <v>85</v>
      </c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customFormat="false" ht="27" hidden="false" customHeight="true" outlineLevel="0" collapsed="false">
      <c r="A28" s="1"/>
      <c r="B28" s="71"/>
      <c r="C28" s="71"/>
      <c r="D28" s="134"/>
      <c r="E28" s="71"/>
      <c r="F28" s="41"/>
      <c r="G28" s="41"/>
      <c r="H28" s="135" t="str">
        <f aca="false">IF(BR28="","","□"&amp;BR28)</f>
        <v>□家の周りの点検と片付け</v>
      </c>
      <c r="I28" s="71"/>
      <c r="J28" s="117"/>
      <c r="K28" s="117"/>
      <c r="L28" s="117"/>
      <c r="M28" s="117"/>
      <c r="N28" s="117"/>
      <c r="O28" s="117"/>
      <c r="P28" s="117"/>
      <c r="Q28" s="135" t="str">
        <f aca="false">IF(BX28="","","□"&amp;BX28)</f>
        <v>□地区内の役割分担・連絡体制の確認</v>
      </c>
      <c r="R28" s="117"/>
      <c r="S28" s="117"/>
      <c r="T28" s="117"/>
      <c r="U28" s="117"/>
      <c r="V28" s="117"/>
      <c r="W28" s="117"/>
      <c r="X28" s="117"/>
      <c r="Y28" s="83"/>
      <c r="Z28" s="1"/>
      <c r="AA28" s="42" t="s">
        <v>86</v>
      </c>
      <c r="AB28" s="1"/>
      <c r="AC28" s="42" t="s">
        <v>87</v>
      </c>
      <c r="AD28" s="1"/>
      <c r="AE28" s="1"/>
      <c r="AF28" s="1"/>
      <c r="AG28" s="1"/>
      <c r="AH28" s="42" t="s">
        <v>88</v>
      </c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 t="n">
        <f aca="false">TRUE()</f>
        <v>1</v>
      </c>
      <c r="BQ28" s="1" t="n">
        <f aca="false">COUNTIF(BP28:BP$28,1)</f>
        <v>1</v>
      </c>
      <c r="BR28" s="1" t="str">
        <f aca="false">IFERROR(INDEX(AC$28:AC$35,MATCH($BT28,BQ$28:BQ$35,0),1),"")</f>
        <v>家の周りの点検と片付け</v>
      </c>
      <c r="BS28" s="1"/>
      <c r="BT28" s="1" t="n">
        <v>1</v>
      </c>
      <c r="BU28" s="1"/>
      <c r="BV28" s="1" t="n">
        <f aca="false">TRUE()</f>
        <v>1</v>
      </c>
      <c r="BW28" s="1" t="n">
        <f aca="false">COUNTIF(BV28:BV28,1)</f>
        <v>1</v>
      </c>
      <c r="BX28" s="1" t="str">
        <f aca="false">IFERROR(INDEX(AH$28:AH$35,MATCH($BZ28,BW$28:BW$35,0),1),"")</f>
        <v>地区内の役割分担・連絡体制の確認</v>
      </c>
      <c r="BY28" s="1"/>
      <c r="BZ28" s="1" t="n">
        <v>1</v>
      </c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customFormat="false" ht="27" hidden="false" customHeight="true" outlineLevel="0" collapsed="false">
      <c r="A29" s="1"/>
      <c r="B29" s="71"/>
      <c r="C29" s="71"/>
      <c r="D29" s="71"/>
      <c r="E29" s="71"/>
      <c r="F29" s="136"/>
      <c r="G29" s="136"/>
      <c r="H29" s="135" t="str">
        <f aca="false">IF(BR29="","","□"&amp;BR29)</f>
        <v>□気象情報の確認を始める</v>
      </c>
      <c r="I29" s="136"/>
      <c r="J29" s="117"/>
      <c r="K29" s="117"/>
      <c r="L29" s="117"/>
      <c r="M29" s="117"/>
      <c r="N29" s="117"/>
      <c r="O29" s="117"/>
      <c r="P29" s="117"/>
      <c r="Q29" s="135" t="str">
        <f aca="false">IF(BX29="","","□"&amp;BX29)</f>
        <v>□避難経路の状況確認</v>
      </c>
      <c r="R29" s="117"/>
      <c r="S29" s="117"/>
      <c r="T29" s="117"/>
      <c r="U29" s="117"/>
      <c r="V29" s="117"/>
      <c r="W29" s="117"/>
      <c r="X29" s="117"/>
      <c r="Y29" s="83"/>
      <c r="Z29" s="1"/>
      <c r="AA29" s="1"/>
      <c r="AB29" s="1"/>
      <c r="AC29" s="42" t="s">
        <v>89</v>
      </c>
      <c r="AD29" s="1"/>
      <c r="AE29" s="1"/>
      <c r="AF29" s="1"/>
      <c r="AG29" s="1"/>
      <c r="AH29" s="42" t="s">
        <v>90</v>
      </c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 t="n">
        <f aca="false">TRUE()</f>
        <v>1</v>
      </c>
      <c r="BQ29" s="1" t="n">
        <f aca="false">COUNTIF(BP$28:BP29,1)</f>
        <v>2</v>
      </c>
      <c r="BR29" s="1" t="str">
        <f aca="false">IFERROR(INDEX(AC$28:AC$35,MATCH($BT29,BQ$28:BQ$35,0),1),"")</f>
        <v>気象情報の確認を始める</v>
      </c>
      <c r="BS29" s="1"/>
      <c r="BT29" s="1" t="n">
        <v>2</v>
      </c>
      <c r="BU29" s="1"/>
      <c r="BV29" s="1" t="n">
        <f aca="false">TRUE()</f>
        <v>1</v>
      </c>
      <c r="BW29" s="1" t="n">
        <f aca="false">COUNTIF(BV$28:BV29,1)</f>
        <v>2</v>
      </c>
      <c r="BX29" s="1" t="str">
        <f aca="false">IFERROR(INDEX(AH$28:AH$35,MATCH($BZ29,BW$28:BW$35,0),1),"")</f>
        <v>避難経路の状況確認</v>
      </c>
      <c r="BY29" s="1"/>
      <c r="BZ29" s="1" t="n">
        <v>2</v>
      </c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customFormat="false" ht="27" hidden="false" customHeight="true" outlineLevel="0" collapsed="false">
      <c r="A30" s="1"/>
      <c r="B30" s="71"/>
      <c r="C30" s="71"/>
      <c r="D30" s="71"/>
      <c r="E30" s="71"/>
      <c r="F30" s="137"/>
      <c r="G30" s="136"/>
      <c r="H30" s="135" t="str">
        <f aca="false">IF(BR30="","","□"&amp;BR30)</f>
        <v>□避難先・避難経路の確認</v>
      </c>
      <c r="I30" s="136"/>
      <c r="J30" s="117"/>
      <c r="K30" s="117"/>
      <c r="L30" s="117"/>
      <c r="M30" s="117"/>
      <c r="N30" s="117"/>
      <c r="O30" s="117"/>
      <c r="P30" s="117"/>
      <c r="Q30" s="135" t="str">
        <f aca="false">IF(BX30="","","□"&amp;BX30)</f>
        <v>□避難所の防災用品・備蓄品の確認</v>
      </c>
      <c r="R30" s="117"/>
      <c r="S30" s="117"/>
      <c r="T30" s="117"/>
      <c r="U30" s="117"/>
      <c r="V30" s="117"/>
      <c r="W30" s="117"/>
      <c r="X30" s="117"/>
      <c r="Y30" s="83"/>
      <c r="Z30" s="1"/>
      <c r="AA30" s="1"/>
      <c r="AB30" s="1"/>
      <c r="AC30" s="42" t="s">
        <v>91</v>
      </c>
      <c r="AD30" s="1"/>
      <c r="AE30" s="1"/>
      <c r="AF30" s="1"/>
      <c r="AG30" s="1"/>
      <c r="AH30" s="42" t="s">
        <v>92</v>
      </c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 t="n">
        <f aca="false">TRUE()</f>
        <v>1</v>
      </c>
      <c r="BQ30" s="1" t="n">
        <f aca="false">COUNTIF(BP$28:BP30,1)</f>
        <v>3</v>
      </c>
      <c r="BR30" s="1" t="str">
        <f aca="false">IFERROR(INDEX(AC$28:AC$35,MATCH($BT30,BQ$28:BQ$35,0),1),"")</f>
        <v>避難先・避難経路の確認</v>
      </c>
      <c r="BS30" s="1"/>
      <c r="BT30" s="1" t="n">
        <v>3</v>
      </c>
      <c r="BU30" s="1"/>
      <c r="BV30" s="1" t="n">
        <f aca="false">TRUE()</f>
        <v>1</v>
      </c>
      <c r="BW30" s="1" t="n">
        <f aca="false">COUNTIF(BV28:BV30,1)</f>
        <v>3</v>
      </c>
      <c r="BX30" s="1" t="str">
        <f aca="false">IFERROR(INDEX(AH$28:AH$35,MATCH($BZ30,BW$28:BW$35,0),1),"")</f>
        <v>避難所の防災用品・備蓄品の確認</v>
      </c>
      <c r="BY30" s="1"/>
      <c r="BZ30" s="1" t="n">
        <v>3</v>
      </c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</row>
    <row r="31" customFormat="false" ht="27" hidden="false" customHeight="true" outlineLevel="0" collapsed="false">
      <c r="A31" s="1"/>
      <c r="B31" s="86"/>
      <c r="C31" s="86"/>
      <c r="D31" s="41"/>
      <c r="E31" s="41"/>
      <c r="F31" s="41"/>
      <c r="G31" s="41"/>
      <c r="H31" s="135" t="str">
        <f aca="false">IF(BR31="","","□"&amp;BR31)</f>
        <v>□水・食料・ガソリン・服用薬などの準備</v>
      </c>
      <c r="I31" s="71"/>
      <c r="J31" s="117"/>
      <c r="K31" s="117"/>
      <c r="L31" s="117"/>
      <c r="M31" s="71"/>
      <c r="N31" s="71"/>
      <c r="O31" s="71"/>
      <c r="P31" s="71"/>
      <c r="Q31" s="135" t="str">
        <f aca="false">IF(BX31="","","□"&amp;BX31)</f>
        <v>□要支援者と支援者の予定を確認</v>
      </c>
      <c r="R31" s="117"/>
      <c r="S31" s="117"/>
      <c r="T31" s="117"/>
      <c r="U31" s="117"/>
      <c r="V31" s="117"/>
      <c r="W31" s="117"/>
      <c r="X31" s="117"/>
      <c r="Y31" s="138"/>
      <c r="Z31" s="1"/>
      <c r="AA31" s="1"/>
      <c r="AB31" s="1"/>
      <c r="AC31" s="42" t="s">
        <v>93</v>
      </c>
      <c r="AD31" s="1"/>
      <c r="AE31" s="1"/>
      <c r="AF31" s="1"/>
      <c r="AG31" s="1"/>
      <c r="AH31" s="42" t="s">
        <v>94</v>
      </c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 t="n">
        <f aca="false">TRUE()</f>
        <v>1</v>
      </c>
      <c r="BQ31" s="1" t="n">
        <f aca="false">COUNTIF(BP$28:BP31,1)</f>
        <v>4</v>
      </c>
      <c r="BR31" s="1" t="str">
        <f aca="false">IFERROR(INDEX(AC$28:AC$35,MATCH($BT31,BQ$28:BQ$35,0),1),"")</f>
        <v>水・食料・ガソリン・服用薬などの準備</v>
      </c>
      <c r="BS31" s="1"/>
      <c r="BT31" s="1" t="n">
        <v>4</v>
      </c>
      <c r="BU31" s="1"/>
      <c r="BV31" s="1" t="n">
        <f aca="false">TRUE()</f>
        <v>1</v>
      </c>
      <c r="BW31" s="1" t="n">
        <f aca="false">COUNTIF(BV28:BV31,1)</f>
        <v>4</v>
      </c>
      <c r="BX31" s="1" t="str">
        <f aca="false">IFERROR(INDEX(AH$28:AH$35,MATCH($BZ31,BW$28:BW$35,0),1),"")</f>
        <v>要支援者と支援者の予定を確認</v>
      </c>
      <c r="BY31" s="1"/>
      <c r="BZ31" s="1" t="n">
        <v>4</v>
      </c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</row>
    <row r="32" customFormat="false" ht="27" hidden="false" customHeight="true" outlineLevel="0" collapsed="false">
      <c r="A32" s="1"/>
      <c r="B32" s="86"/>
      <c r="C32" s="86"/>
      <c r="D32" s="41"/>
      <c r="E32" s="41"/>
      <c r="F32" s="139" t="s">
        <v>95</v>
      </c>
      <c r="G32" s="41"/>
      <c r="H32" s="135" t="str">
        <f aca="false">IF(BR32="","","□"&amp;BR32)</f>
        <v>□避難先（親戚、知人宅）に連絡</v>
      </c>
      <c r="I32" s="71"/>
      <c r="J32" s="117"/>
      <c r="K32" s="117"/>
      <c r="L32" s="117"/>
      <c r="M32" s="71"/>
      <c r="N32" s="71"/>
      <c r="O32" s="71"/>
      <c r="P32" s="71"/>
      <c r="Q32" s="135" t="str">
        <f aca="false">IF(BX32="","","□"&amp;BX32)</f>
        <v>□　</v>
      </c>
      <c r="R32" s="117"/>
      <c r="S32" s="117"/>
      <c r="T32" s="117"/>
      <c r="U32" s="117"/>
      <c r="V32" s="117"/>
      <c r="W32" s="117"/>
      <c r="X32" s="117"/>
      <c r="Y32" s="138"/>
      <c r="Z32" s="1"/>
      <c r="AA32" s="1"/>
      <c r="AB32" s="1"/>
      <c r="AC32" s="42" t="s">
        <v>96</v>
      </c>
      <c r="AD32" s="1"/>
      <c r="AE32" s="1"/>
      <c r="AF32" s="1"/>
      <c r="AG32" s="1"/>
      <c r="AH32" s="42" t="s">
        <v>10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 t="n">
        <f aca="false">TRUE()</f>
        <v>1</v>
      </c>
      <c r="BQ32" s="1" t="n">
        <f aca="false">COUNTIF(BP$28:BP32,1)</f>
        <v>5</v>
      </c>
      <c r="BR32" s="1" t="str">
        <f aca="false">IFERROR(INDEX(AC$28:AC$35,MATCH($BT32,BQ$28:BQ$35,0),1),"")</f>
        <v>避難先（親戚、知人宅）に連絡</v>
      </c>
      <c r="BS32" s="1"/>
      <c r="BT32" s="1" t="n">
        <v>5</v>
      </c>
      <c r="BU32" s="1"/>
      <c r="BV32" s="1" t="n">
        <f aca="false">TRUE()</f>
        <v>1</v>
      </c>
      <c r="BW32" s="1" t="n">
        <f aca="false">COUNTIF(BV28:BV32,1)</f>
        <v>5</v>
      </c>
      <c r="BX32" s="1" t="str">
        <f aca="false">IFERROR(INDEX(AH$28:AH$35,MATCH($BZ32,BW$28:BW$35,0),1),"")</f>
        <v>　</v>
      </c>
      <c r="BY32" s="1"/>
      <c r="BZ32" s="1" t="n">
        <v>5</v>
      </c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</row>
    <row r="33" customFormat="false" ht="27" hidden="false" customHeight="true" outlineLevel="0" collapsed="false">
      <c r="A33" s="1"/>
      <c r="B33" s="86"/>
      <c r="C33" s="86"/>
      <c r="D33" s="41"/>
      <c r="E33" s="41"/>
      <c r="F33" s="86"/>
      <c r="G33" s="86"/>
      <c r="H33" s="135" t="str">
        <f aca="false">IF(BR33="","","□"&amp;BR33)</f>
        <v>□　</v>
      </c>
      <c r="I33" s="117"/>
      <c r="J33" s="117"/>
      <c r="K33" s="117"/>
      <c r="L33" s="117"/>
      <c r="M33" s="71"/>
      <c r="N33" s="71"/>
      <c r="O33" s="71"/>
      <c r="P33" s="71"/>
      <c r="Q33" s="135" t="str">
        <f aca="false">IF(BX33="","","□"&amp;BX33)</f>
        <v>□　</v>
      </c>
      <c r="R33" s="117"/>
      <c r="S33" s="117"/>
      <c r="T33" s="117"/>
      <c r="U33" s="117"/>
      <c r="V33" s="117"/>
      <c r="W33" s="117"/>
      <c r="X33" s="117"/>
      <c r="Y33" s="138"/>
      <c r="Z33" s="1"/>
      <c r="AA33" s="1"/>
      <c r="AB33" s="1"/>
      <c r="AC33" s="42" t="s">
        <v>10</v>
      </c>
      <c r="AD33" s="1"/>
      <c r="AE33" s="1"/>
      <c r="AF33" s="1"/>
      <c r="AG33" s="1"/>
      <c r="AH33" s="42" t="s">
        <v>10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 t="n">
        <f aca="false">TRUE()</f>
        <v>1</v>
      </c>
      <c r="BQ33" s="1" t="n">
        <f aca="false">COUNTIF(BP$28:BP33,1)</f>
        <v>6</v>
      </c>
      <c r="BR33" s="1" t="str">
        <f aca="false">IFERROR(INDEX(AC$28:AC$35,MATCH($BT33,BQ$28:BQ$35,0),1),"")</f>
        <v>　</v>
      </c>
      <c r="BS33" s="1"/>
      <c r="BT33" s="1" t="n">
        <v>6</v>
      </c>
      <c r="BU33" s="1"/>
      <c r="BV33" s="1" t="n">
        <f aca="false">TRUE()</f>
        <v>1</v>
      </c>
      <c r="BW33" s="1" t="n">
        <f aca="false">COUNTIF(BV28:BV33,1)</f>
        <v>6</v>
      </c>
      <c r="BX33" s="1" t="str">
        <f aca="false">IFERROR(INDEX(AH$28:AH$35,MATCH($BZ33,BW$28:BW$35,0),1),"")</f>
        <v>　</v>
      </c>
      <c r="BY33" s="1"/>
      <c r="BZ33" s="1" t="n">
        <v>6</v>
      </c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</row>
    <row r="34" customFormat="false" ht="27" hidden="false" customHeight="true" outlineLevel="0" collapsed="false">
      <c r="A34" s="1"/>
      <c r="B34" s="71"/>
      <c r="C34" s="71"/>
      <c r="D34" s="71"/>
      <c r="E34" s="71"/>
      <c r="F34" s="71"/>
      <c r="G34" s="71"/>
      <c r="H34" s="135" t="str">
        <f aca="false">IF(BR34="","","□"&amp;BR34)</f>
        <v>□　</v>
      </c>
      <c r="I34" s="117"/>
      <c r="J34" s="117"/>
      <c r="K34" s="117"/>
      <c r="L34" s="117"/>
      <c r="M34" s="117"/>
      <c r="N34" s="117"/>
      <c r="O34" s="117"/>
      <c r="P34" s="117"/>
      <c r="Q34" s="135" t="str">
        <f aca="false">IF(BX34="","","□"&amp;BX34)</f>
        <v>□　</v>
      </c>
      <c r="R34" s="117"/>
      <c r="S34" s="117"/>
      <c r="T34" s="117"/>
      <c r="U34" s="117"/>
      <c r="V34" s="117"/>
      <c r="W34" s="117"/>
      <c r="X34" s="117"/>
      <c r="Y34" s="83"/>
      <c r="Z34" s="1"/>
      <c r="AA34" s="1"/>
      <c r="AB34" s="1"/>
      <c r="AC34" s="42" t="s">
        <v>10</v>
      </c>
      <c r="AD34" s="1"/>
      <c r="AE34" s="1"/>
      <c r="AF34" s="1"/>
      <c r="AG34" s="1"/>
      <c r="AH34" s="42" t="s">
        <v>10</v>
      </c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 t="n">
        <f aca="false">TRUE()</f>
        <v>1</v>
      </c>
      <c r="BQ34" s="1" t="n">
        <f aca="false">COUNTIF(BP$28:BP34,1)</f>
        <v>7</v>
      </c>
      <c r="BR34" s="1" t="str">
        <f aca="false">IFERROR(INDEX(AC$28:AC$35,MATCH($BT34,BQ$28:BQ$35,0),1),"")</f>
        <v>　</v>
      </c>
      <c r="BS34" s="1"/>
      <c r="BT34" s="1" t="n">
        <v>7</v>
      </c>
      <c r="BU34" s="1"/>
      <c r="BV34" s="1" t="n">
        <f aca="false">TRUE()</f>
        <v>1</v>
      </c>
      <c r="BW34" s="1" t="n">
        <f aca="false">COUNTIF(BV28:BV34,1)</f>
        <v>7</v>
      </c>
      <c r="BX34" s="1" t="str">
        <f aca="false">IFERROR(INDEX(AH$28:AH$35,MATCH($BZ34,BW$28:BW$35,0),1),"")</f>
        <v>　</v>
      </c>
      <c r="BY34" s="1"/>
      <c r="BZ34" s="1" t="n">
        <v>7</v>
      </c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</row>
    <row r="35" customFormat="false" ht="27" hidden="false" customHeight="true" outlineLevel="0" collapsed="false">
      <c r="A35" s="1"/>
      <c r="B35" s="140"/>
      <c r="C35" s="140"/>
      <c r="D35" s="141"/>
      <c r="E35" s="141"/>
      <c r="F35" s="142"/>
      <c r="G35" s="142"/>
      <c r="H35" s="143" t="str">
        <f aca="false">IF(BR35="","","□"&amp;BR35)</f>
        <v>□　</v>
      </c>
      <c r="I35" s="142"/>
      <c r="J35" s="144"/>
      <c r="K35" s="144"/>
      <c r="L35" s="144"/>
      <c r="M35" s="144"/>
      <c r="N35" s="144"/>
      <c r="O35" s="144"/>
      <c r="P35" s="144"/>
      <c r="Q35" s="143" t="str">
        <f aca="false">IF(BX35="","","□"&amp;BX35)</f>
        <v>□　</v>
      </c>
      <c r="R35" s="144"/>
      <c r="S35" s="144"/>
      <c r="T35" s="144"/>
      <c r="U35" s="144"/>
      <c r="V35" s="144"/>
      <c r="W35" s="144"/>
      <c r="X35" s="144"/>
      <c r="Y35" s="145"/>
      <c r="Z35" s="1"/>
      <c r="AA35" s="1"/>
      <c r="AB35" s="1"/>
      <c r="AC35" s="42" t="s">
        <v>10</v>
      </c>
      <c r="AD35" s="1"/>
      <c r="AE35" s="1"/>
      <c r="AF35" s="1"/>
      <c r="AG35" s="1"/>
      <c r="AH35" s="42" t="s">
        <v>10</v>
      </c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 t="n">
        <f aca="false">TRUE()</f>
        <v>1</v>
      </c>
      <c r="BQ35" s="1" t="n">
        <f aca="false">COUNTIF(BP$28:BP35,1)</f>
        <v>8</v>
      </c>
      <c r="BR35" s="1" t="str">
        <f aca="false">IFERROR(INDEX(AC$28:AC$35,MATCH($BT35,BQ$28:BQ$35,0),1),"")</f>
        <v>　</v>
      </c>
      <c r="BS35" s="1"/>
      <c r="BT35" s="1" t="n">
        <v>8</v>
      </c>
      <c r="BU35" s="1"/>
      <c r="BV35" s="1" t="n">
        <f aca="false">TRUE()</f>
        <v>1</v>
      </c>
      <c r="BW35" s="1" t="n">
        <f aca="false">COUNTIF(BV28:BV35,1)</f>
        <v>8</v>
      </c>
      <c r="BX35" s="1" t="str">
        <f aca="false">IFERROR(INDEX(AH$28:AH$35,MATCH($BZ35,BW$28:BW$35,0),1),"")</f>
        <v>　</v>
      </c>
      <c r="BY35" s="1"/>
      <c r="BZ35" s="1" t="n">
        <v>8</v>
      </c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</row>
    <row r="36" customFormat="false" ht="27" hidden="false" customHeight="true" outlineLevel="0" collapsed="false">
      <c r="A36" s="1"/>
      <c r="B36" s="71"/>
      <c r="C36" s="71"/>
      <c r="D36" s="41"/>
      <c r="E36" s="41"/>
      <c r="F36" s="136"/>
      <c r="G36" s="136"/>
      <c r="H36" s="135" t="str">
        <f aca="false">IF(BR36="","","□"&amp;BR36)</f>
        <v>□気象情報の確認</v>
      </c>
      <c r="I36" s="136"/>
      <c r="J36" s="117"/>
      <c r="K36" s="117"/>
      <c r="L36" s="117"/>
      <c r="M36" s="71"/>
      <c r="N36" s="71"/>
      <c r="O36" s="71"/>
      <c r="P36" s="71"/>
      <c r="Q36" s="135" t="str">
        <f aca="false">IF(BX36="","","□"&amp;BX36)</f>
        <v>□要支援者の所在確認　　　　【誰が：　　　　　】</v>
      </c>
      <c r="R36" s="117"/>
      <c r="S36" s="117"/>
      <c r="T36" s="117"/>
      <c r="U36" s="117"/>
      <c r="V36" s="117"/>
      <c r="W36" s="117"/>
      <c r="X36" s="117"/>
      <c r="Y36" s="138"/>
      <c r="Z36" s="1"/>
      <c r="AA36" s="42" t="s">
        <v>97</v>
      </c>
      <c r="AB36" s="1"/>
      <c r="AC36" s="42" t="s">
        <v>98</v>
      </c>
      <c r="AD36" s="1"/>
      <c r="AE36" s="1"/>
      <c r="AF36" s="1"/>
      <c r="AG36" s="1"/>
      <c r="AH36" s="42" t="s">
        <v>99</v>
      </c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 t="n">
        <f aca="false">TRUE()</f>
        <v>1</v>
      </c>
      <c r="BQ36" s="1" t="n">
        <f aca="false">COUNTIF(BP$36:BP36,1)</f>
        <v>1</v>
      </c>
      <c r="BR36" s="1" t="str">
        <f aca="false">IFERROR(INDEX(AC$36:AC$43,MATCH($BT36,BQ$36:BQ$43,0),1),"")</f>
        <v>気象情報の確認</v>
      </c>
      <c r="BS36" s="1"/>
      <c r="BT36" s="1" t="n">
        <v>1</v>
      </c>
      <c r="BU36" s="1"/>
      <c r="BV36" s="1" t="n">
        <f aca="false">TRUE()</f>
        <v>1</v>
      </c>
      <c r="BW36" s="1" t="n">
        <f aca="false">COUNTIF(BV$36:BV36,1)</f>
        <v>1</v>
      </c>
      <c r="BX36" s="1" t="str">
        <f aca="false">IFERROR(INDEX(AH$36:AH$43,MATCH($BZ36,BW$36:BW$43,0),1),"")</f>
        <v>要支援者の所在確認　　　　【誰が：　　　　　】</v>
      </c>
      <c r="BY36" s="1"/>
      <c r="BZ36" s="1" t="n">
        <v>1</v>
      </c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</row>
    <row r="37" customFormat="false" ht="27" hidden="false" customHeight="true" outlineLevel="0" collapsed="false">
      <c r="A37" s="1"/>
      <c r="B37" s="71"/>
      <c r="C37" s="71"/>
      <c r="D37" s="41"/>
      <c r="E37" s="41"/>
      <c r="F37" s="137"/>
      <c r="G37" s="86"/>
      <c r="H37" s="135" t="str">
        <f aca="false">IF(BR37="","","□"&amp;BR37)</f>
        <v>□避難経路の確認</v>
      </c>
      <c r="I37" s="117"/>
      <c r="J37" s="117"/>
      <c r="K37" s="117"/>
      <c r="L37" s="117"/>
      <c r="M37" s="71"/>
      <c r="N37" s="71"/>
      <c r="O37" s="71"/>
      <c r="P37" s="71"/>
      <c r="Q37" s="135" t="str">
        <f aca="false">IF(BX37="","","□"&amp;BX37)</f>
        <v>□避難所の開設確認　　　　　【誰が：　　　　　】</v>
      </c>
      <c r="R37" s="117"/>
      <c r="S37" s="117"/>
      <c r="T37" s="117"/>
      <c r="U37" s="117"/>
      <c r="V37" s="117"/>
      <c r="W37" s="117"/>
      <c r="X37" s="117"/>
      <c r="Y37" s="138"/>
      <c r="Z37" s="1"/>
      <c r="AA37" s="1"/>
      <c r="AB37" s="1"/>
      <c r="AC37" s="42" t="s">
        <v>100</v>
      </c>
      <c r="AD37" s="1"/>
      <c r="AE37" s="1"/>
      <c r="AF37" s="1"/>
      <c r="AG37" s="1"/>
      <c r="AH37" s="42" t="s">
        <v>101</v>
      </c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 t="n">
        <f aca="false">TRUE()</f>
        <v>1</v>
      </c>
      <c r="BQ37" s="1" t="n">
        <f aca="false">COUNTIF(BP$36:BP37,1)</f>
        <v>2</v>
      </c>
      <c r="BR37" s="1" t="str">
        <f aca="false">IFERROR(INDEX(AC$36:AC$43,MATCH($BT37,BQ$36:BQ$43,0),1),"")</f>
        <v>避難経路の確認</v>
      </c>
      <c r="BS37" s="1"/>
      <c r="BT37" s="1" t="n">
        <v>2</v>
      </c>
      <c r="BU37" s="1"/>
      <c r="BV37" s="1" t="n">
        <f aca="false">TRUE()</f>
        <v>1</v>
      </c>
      <c r="BW37" s="1" t="n">
        <f aca="false">COUNTIF(BV$36:BV37,1)</f>
        <v>2</v>
      </c>
      <c r="BX37" s="1" t="str">
        <f aca="false">IFERROR(INDEX(AH$36:AH$43,MATCH($BZ37,BW$36:BW$43,0),1),"")</f>
        <v>避難所の開設確認　　　　　【誰が：　　　　　】</v>
      </c>
      <c r="BY37" s="1"/>
      <c r="BZ37" s="1" t="n">
        <v>2</v>
      </c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</row>
    <row r="38" customFormat="false" ht="27" hidden="false" customHeight="true" outlineLevel="0" collapsed="false">
      <c r="A38" s="1"/>
      <c r="B38" s="71"/>
      <c r="C38" s="71"/>
      <c r="D38" s="41"/>
      <c r="E38" s="41"/>
      <c r="F38" s="86"/>
      <c r="G38" s="86"/>
      <c r="H38" s="135" t="str">
        <f aca="false">IF(BR38="","","□"&amp;BR38)</f>
        <v>□非常用持ち出し袋の準備</v>
      </c>
      <c r="I38" s="117"/>
      <c r="J38" s="117"/>
      <c r="K38" s="117"/>
      <c r="L38" s="117"/>
      <c r="M38" s="71"/>
      <c r="N38" s="71"/>
      <c r="O38" s="71"/>
      <c r="P38" s="71"/>
      <c r="Q38" s="135" t="str">
        <f aca="false">IF(BX38="","","□"&amp;BX38)</f>
        <v>□要支援者に避難準備呼びかけ【誰が：　　　　　】</v>
      </c>
      <c r="R38" s="117"/>
      <c r="S38" s="117"/>
      <c r="T38" s="117"/>
      <c r="U38" s="117"/>
      <c r="V38" s="117"/>
      <c r="W38" s="117"/>
      <c r="X38" s="117"/>
      <c r="Y38" s="138"/>
      <c r="Z38" s="1"/>
      <c r="AA38" s="1"/>
      <c r="AB38" s="1"/>
      <c r="AC38" s="42" t="s">
        <v>102</v>
      </c>
      <c r="AD38" s="1"/>
      <c r="AE38" s="1"/>
      <c r="AF38" s="1"/>
      <c r="AG38" s="1"/>
      <c r="AH38" s="42" t="s">
        <v>103</v>
      </c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 t="n">
        <f aca="false">TRUE()</f>
        <v>1</v>
      </c>
      <c r="BQ38" s="1" t="n">
        <f aca="false">COUNTIF(BP$36:BP38,1)</f>
        <v>3</v>
      </c>
      <c r="BR38" s="1" t="str">
        <f aca="false">IFERROR(INDEX(AC$36:AC$43,MATCH($BT38,BQ$36:BQ$43,0),1),"")</f>
        <v>非常用持ち出し袋の準備</v>
      </c>
      <c r="BS38" s="1"/>
      <c r="BT38" s="1" t="n">
        <v>3</v>
      </c>
      <c r="BU38" s="1"/>
      <c r="BV38" s="1" t="n">
        <f aca="false">TRUE()</f>
        <v>1</v>
      </c>
      <c r="BW38" s="1" t="n">
        <f aca="false">COUNTIF(BV$36:BV38,1)</f>
        <v>3</v>
      </c>
      <c r="BX38" s="1" t="str">
        <f aca="false">IFERROR(INDEX(AH$36:AH$43,MATCH($BZ38,BW$36:BW$43,0),1),"")</f>
        <v>要支援者に避難準備呼びかけ【誰が：　　　　　】</v>
      </c>
      <c r="BY38" s="1"/>
      <c r="BZ38" s="1" t="n">
        <v>3</v>
      </c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</row>
    <row r="39" customFormat="false" ht="27" hidden="false" customHeight="true" outlineLevel="0" collapsed="false">
      <c r="A39" s="1"/>
      <c r="B39" s="71"/>
      <c r="C39" s="71"/>
      <c r="D39" s="41"/>
      <c r="E39" s="41"/>
      <c r="F39" s="86"/>
      <c r="G39" s="86"/>
      <c r="H39" s="135" t="str">
        <f aca="false">IF(BR39="","","□"&amp;BR39)</f>
        <v>□地域の支援者への連絡</v>
      </c>
      <c r="I39" s="117"/>
      <c r="J39" s="117"/>
      <c r="K39" s="117"/>
      <c r="L39" s="117"/>
      <c r="M39" s="71"/>
      <c r="N39" s="71"/>
      <c r="O39" s="71"/>
      <c r="P39" s="71"/>
      <c r="Q39" s="135" t="str">
        <f aca="false">IF(BX39="","","□"&amp;BX39)</f>
        <v>□　</v>
      </c>
      <c r="R39" s="117"/>
      <c r="S39" s="117"/>
      <c r="T39" s="117"/>
      <c r="U39" s="117"/>
      <c r="V39" s="117"/>
      <c r="W39" s="117"/>
      <c r="X39" s="117"/>
      <c r="Y39" s="138"/>
      <c r="Z39" s="1"/>
      <c r="AA39" s="1"/>
      <c r="AB39" s="1"/>
      <c r="AC39" s="42" t="s">
        <v>104</v>
      </c>
      <c r="AD39" s="1"/>
      <c r="AE39" s="1"/>
      <c r="AF39" s="1"/>
      <c r="AG39" s="1"/>
      <c r="AH39" s="42" t="s">
        <v>10</v>
      </c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 t="n">
        <f aca="false">TRUE()</f>
        <v>1</v>
      </c>
      <c r="BQ39" s="1" t="n">
        <f aca="false">COUNTIF(BP$36:BP39,1)</f>
        <v>4</v>
      </c>
      <c r="BR39" s="1" t="str">
        <f aca="false">IFERROR(INDEX(AC$36:AC$43,MATCH($BT39,BQ$36:BQ$43,0),1),"")</f>
        <v>地域の支援者への連絡</v>
      </c>
      <c r="BS39" s="1"/>
      <c r="BT39" s="1" t="n">
        <v>4</v>
      </c>
      <c r="BU39" s="1"/>
      <c r="BV39" s="1" t="n">
        <f aca="false">TRUE()</f>
        <v>1</v>
      </c>
      <c r="BW39" s="1" t="n">
        <f aca="false">COUNTIF(BV$36:BV39,1)</f>
        <v>4</v>
      </c>
      <c r="BX39" s="1" t="str">
        <f aca="false">IFERROR(INDEX(AH$36:AH$43,MATCH($BZ39,BW$36:BW$43,0),1),"")</f>
        <v>　</v>
      </c>
      <c r="BY39" s="1"/>
      <c r="BZ39" s="1" t="n">
        <v>4</v>
      </c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</row>
    <row r="40" customFormat="false" ht="27" hidden="false" customHeight="true" outlineLevel="0" collapsed="false">
      <c r="A40" s="1"/>
      <c r="B40" s="71"/>
      <c r="C40" s="71"/>
      <c r="D40" s="41"/>
      <c r="E40" s="41"/>
      <c r="F40" s="139" t="s">
        <v>105</v>
      </c>
      <c r="G40" s="86"/>
      <c r="H40" s="135" t="str">
        <f aca="false">IF(BR40="","","□"&amp;BR40)</f>
        <v>□　</v>
      </c>
      <c r="I40" s="117"/>
      <c r="J40" s="117"/>
      <c r="K40" s="117"/>
      <c r="L40" s="117"/>
      <c r="M40" s="71"/>
      <c r="N40" s="71"/>
      <c r="O40" s="71"/>
      <c r="P40" s="71"/>
      <c r="Q40" s="135" t="str">
        <f aca="false">IF(BX40="","","□"&amp;BX40)</f>
        <v>□　</v>
      </c>
      <c r="R40" s="117"/>
      <c r="S40" s="117"/>
      <c r="T40" s="117"/>
      <c r="U40" s="117"/>
      <c r="V40" s="117"/>
      <c r="W40" s="117"/>
      <c r="X40" s="117"/>
      <c r="Y40" s="138"/>
      <c r="Z40" s="1"/>
      <c r="AA40" s="1"/>
      <c r="AB40" s="1"/>
      <c r="AC40" s="42" t="s">
        <v>10</v>
      </c>
      <c r="AD40" s="1"/>
      <c r="AE40" s="1"/>
      <c r="AF40" s="1"/>
      <c r="AG40" s="1"/>
      <c r="AH40" s="42" t="s">
        <v>10</v>
      </c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 t="n">
        <f aca="false">TRUE()</f>
        <v>1</v>
      </c>
      <c r="BQ40" s="1" t="n">
        <f aca="false">COUNTIF(BP$36:BP40,1)</f>
        <v>5</v>
      </c>
      <c r="BR40" s="1" t="str">
        <f aca="false">IFERROR(INDEX(AC$36:AC$43,MATCH($BT40,BQ$36:BQ$43,0),1),"")</f>
        <v>　</v>
      </c>
      <c r="BS40" s="1"/>
      <c r="BT40" s="1" t="n">
        <v>5</v>
      </c>
      <c r="BU40" s="1"/>
      <c r="BV40" s="1" t="n">
        <f aca="false">TRUE()</f>
        <v>1</v>
      </c>
      <c r="BW40" s="1" t="n">
        <f aca="false">COUNTIF(BV$36:BV40,1)</f>
        <v>5</v>
      </c>
      <c r="BX40" s="1" t="str">
        <f aca="false">IFERROR(INDEX(AH$36:AH$43,MATCH($BZ40,BW$36:BW$43,0),1),"")</f>
        <v>　</v>
      </c>
      <c r="BY40" s="1"/>
      <c r="BZ40" s="1" t="n">
        <v>5</v>
      </c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</row>
    <row r="41" customFormat="false" ht="27" hidden="false" customHeight="true" outlineLevel="0" collapsed="false">
      <c r="A41" s="1"/>
      <c r="B41" s="71"/>
      <c r="C41" s="71"/>
      <c r="D41" s="41"/>
      <c r="E41" s="41"/>
      <c r="F41" s="86"/>
      <c r="G41" s="86"/>
      <c r="H41" s="135" t="str">
        <f aca="false">IF(BR41="","","□"&amp;BR41)</f>
        <v>□　</v>
      </c>
      <c r="I41" s="117"/>
      <c r="J41" s="117"/>
      <c r="K41" s="117"/>
      <c r="L41" s="117"/>
      <c r="M41" s="71"/>
      <c r="N41" s="71"/>
      <c r="O41" s="71"/>
      <c r="P41" s="71"/>
      <c r="Q41" s="135" t="str">
        <f aca="false">IF(BX41="","","□"&amp;BX41)</f>
        <v>□　</v>
      </c>
      <c r="R41" s="117"/>
      <c r="S41" s="117"/>
      <c r="T41" s="117"/>
      <c r="U41" s="117"/>
      <c r="V41" s="117"/>
      <c r="W41" s="117"/>
      <c r="X41" s="117"/>
      <c r="Y41" s="138"/>
      <c r="Z41" s="1"/>
      <c r="AA41" s="1"/>
      <c r="AB41" s="1"/>
      <c r="AC41" s="42" t="s">
        <v>10</v>
      </c>
      <c r="AD41" s="1"/>
      <c r="AE41" s="1"/>
      <c r="AF41" s="1"/>
      <c r="AG41" s="1"/>
      <c r="AH41" s="42" t="s">
        <v>10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 t="n">
        <f aca="false">TRUE()</f>
        <v>1</v>
      </c>
      <c r="BQ41" s="1" t="n">
        <f aca="false">COUNTIF(BP$36:BP41,1)</f>
        <v>6</v>
      </c>
      <c r="BR41" s="1" t="str">
        <f aca="false">IFERROR(INDEX(AC$36:AC$43,MATCH($BT41,BQ$36:BQ$43,0),1),"")</f>
        <v>　</v>
      </c>
      <c r="BS41" s="1"/>
      <c r="BT41" s="1" t="n">
        <v>6</v>
      </c>
      <c r="BU41" s="1"/>
      <c r="BV41" s="1" t="n">
        <f aca="false">TRUE()</f>
        <v>1</v>
      </c>
      <c r="BW41" s="1" t="n">
        <f aca="false">COUNTIF(BV$36:BV41,1)</f>
        <v>6</v>
      </c>
      <c r="BX41" s="1" t="str">
        <f aca="false">IFERROR(INDEX(AH$36:AH$43,MATCH($BZ41,BW$36:BW$43,0),1),"")</f>
        <v>　</v>
      </c>
      <c r="BY41" s="1"/>
      <c r="BZ41" s="1" t="n">
        <v>6</v>
      </c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</row>
    <row r="42" customFormat="false" ht="27" hidden="false" customHeight="true" outlineLevel="0" collapsed="false">
      <c r="A42" s="1"/>
      <c r="B42" s="71"/>
      <c r="C42" s="71"/>
      <c r="D42" s="41"/>
      <c r="E42" s="41"/>
      <c r="F42" s="139" t="s">
        <v>106</v>
      </c>
      <c r="G42" s="86"/>
      <c r="H42" s="135" t="str">
        <f aca="false">IF(BR42="","","□"&amp;BR42)</f>
        <v>□　</v>
      </c>
      <c r="I42" s="117"/>
      <c r="J42" s="117"/>
      <c r="K42" s="117"/>
      <c r="L42" s="117"/>
      <c r="M42" s="71"/>
      <c r="N42" s="71"/>
      <c r="O42" s="71"/>
      <c r="P42" s="71"/>
      <c r="Q42" s="135" t="str">
        <f aca="false">IF(BX42="","","□"&amp;BX42)</f>
        <v>□　</v>
      </c>
      <c r="R42" s="117"/>
      <c r="S42" s="117"/>
      <c r="T42" s="117"/>
      <c r="U42" s="117"/>
      <c r="V42" s="117"/>
      <c r="W42" s="117"/>
      <c r="X42" s="117"/>
      <c r="Y42" s="138"/>
      <c r="Z42" s="1"/>
      <c r="AA42" s="146"/>
      <c r="AB42" s="1"/>
      <c r="AC42" s="42" t="s">
        <v>10</v>
      </c>
      <c r="AD42" s="1"/>
      <c r="AE42" s="1"/>
      <c r="AF42" s="1"/>
      <c r="AG42" s="1"/>
      <c r="AH42" s="42" t="s">
        <v>10</v>
      </c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 t="n">
        <f aca="false">TRUE()</f>
        <v>1</v>
      </c>
      <c r="BQ42" s="1" t="n">
        <f aca="false">COUNTIF(BP$36:BP42,1)</f>
        <v>7</v>
      </c>
      <c r="BR42" s="1" t="str">
        <f aca="false">IFERROR(INDEX(AC$36:AC$43,MATCH($BT42,BQ$36:BQ$43,0),1),"")</f>
        <v>　</v>
      </c>
      <c r="BS42" s="1"/>
      <c r="BT42" s="1" t="n">
        <v>7</v>
      </c>
      <c r="BU42" s="1"/>
      <c r="BV42" s="1" t="n">
        <f aca="false">TRUE()</f>
        <v>1</v>
      </c>
      <c r="BW42" s="1" t="n">
        <f aca="false">COUNTIF(BV$36:BV42,1)</f>
        <v>7</v>
      </c>
      <c r="BX42" s="1" t="str">
        <f aca="false">IFERROR(INDEX(AH$36:AH$43,MATCH($BZ42,BW$36:BW$43,0),1),"")</f>
        <v>　</v>
      </c>
      <c r="BY42" s="1"/>
      <c r="BZ42" s="1" t="n">
        <v>7</v>
      </c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</row>
    <row r="43" customFormat="false" ht="27" hidden="false" customHeight="true" outlineLevel="0" collapsed="false">
      <c r="A43" s="1"/>
      <c r="B43" s="71"/>
      <c r="C43" s="71"/>
      <c r="D43" s="41"/>
      <c r="E43" s="41"/>
      <c r="F43" s="86"/>
      <c r="G43" s="86"/>
      <c r="H43" s="135" t="str">
        <f aca="false">IF(BR43="","","□"&amp;BR43)</f>
        <v>□　</v>
      </c>
      <c r="I43" s="117"/>
      <c r="J43" s="117"/>
      <c r="K43" s="117"/>
      <c r="L43" s="117"/>
      <c r="M43" s="71"/>
      <c r="N43" s="71"/>
      <c r="O43" s="71"/>
      <c r="P43" s="71"/>
      <c r="Q43" s="135" t="str">
        <f aca="false">IF(BX43="","","□"&amp;BX43)</f>
        <v>□　</v>
      </c>
      <c r="R43" s="117"/>
      <c r="S43" s="117"/>
      <c r="T43" s="117"/>
      <c r="U43" s="117"/>
      <c r="V43" s="117"/>
      <c r="W43" s="117"/>
      <c r="X43" s="117"/>
      <c r="Y43" s="138"/>
      <c r="Z43" s="1"/>
      <c r="AA43" s="1"/>
      <c r="AB43" s="1"/>
      <c r="AC43" s="42" t="s">
        <v>10</v>
      </c>
      <c r="AG43" s="1"/>
      <c r="AH43" s="42" t="s">
        <v>10</v>
      </c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O43" s="1"/>
      <c r="BP43" s="1" t="n">
        <f aca="false">TRUE()</f>
        <v>1</v>
      </c>
      <c r="BQ43" s="1" t="n">
        <f aca="false">COUNTIF(BP$36:BP43,1)</f>
        <v>8</v>
      </c>
      <c r="BR43" s="1" t="str">
        <f aca="false">IFERROR(INDEX(AC$36:AC$43,MATCH($BT43,BQ$36:BQ$43,0),1),"")</f>
        <v>　</v>
      </c>
      <c r="BS43" s="1"/>
      <c r="BT43" s="1" t="n">
        <v>8</v>
      </c>
      <c r="BU43" s="1"/>
      <c r="BV43" s="1" t="n">
        <f aca="false">TRUE()</f>
        <v>1</v>
      </c>
      <c r="BW43" s="1" t="n">
        <f aca="false">COUNTIF(BV$36:BV43,1)</f>
        <v>8</v>
      </c>
      <c r="BX43" s="1" t="str">
        <f aca="false">IFERROR(INDEX(AH$36:AH$43,MATCH($BZ43,BW$36:BW$43,0),1),"")</f>
        <v>　</v>
      </c>
      <c r="BY43" s="1"/>
      <c r="BZ43" s="1" t="n">
        <v>8</v>
      </c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customFormat="false" ht="27" hidden="false" customHeight="true" outlineLevel="0" collapsed="false">
      <c r="A44" s="1"/>
      <c r="B44" s="147"/>
      <c r="C44" s="147"/>
      <c r="D44" s="147"/>
      <c r="E44" s="147"/>
      <c r="F44" s="148"/>
      <c r="G44" s="149"/>
      <c r="H44" s="150" t="str">
        <f aca="false">IF(BR44="","","□"&amp;BR44)</f>
        <v>□個別支援計画に沿って避難開始</v>
      </c>
      <c r="I44" s="148"/>
      <c r="J44" s="151"/>
      <c r="K44" s="151"/>
      <c r="L44" s="151"/>
      <c r="M44" s="151"/>
      <c r="N44" s="151"/>
      <c r="O44" s="151"/>
      <c r="P44" s="151"/>
      <c r="Q44" s="150" t="str">
        <f aca="false">IF(BX44="","","□"&amp;BX44)</f>
        <v>□要支援者に避難呼びかけ　　【誰が：　　　　　】</v>
      </c>
      <c r="R44" s="151"/>
      <c r="S44" s="151"/>
      <c r="T44" s="151"/>
      <c r="U44" s="151"/>
      <c r="V44" s="151"/>
      <c r="W44" s="151"/>
      <c r="X44" s="151"/>
      <c r="Y44" s="152"/>
      <c r="Z44" s="1"/>
      <c r="AA44" s="42" t="s">
        <v>107</v>
      </c>
      <c r="AB44" s="1"/>
      <c r="AC44" s="42" t="s">
        <v>108</v>
      </c>
      <c r="AD44" s="1"/>
      <c r="AE44" s="1"/>
      <c r="AF44" s="1"/>
      <c r="AG44" s="1"/>
      <c r="AH44" s="42" t="s">
        <v>109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 t="n">
        <f aca="false">TRUE()</f>
        <v>1</v>
      </c>
      <c r="BQ44" s="1" t="n">
        <f aca="false">COUNTIF(BP$44:BP44,1)</f>
        <v>1</v>
      </c>
      <c r="BR44" s="1" t="str">
        <f aca="false">IFERROR(INDEX(AC$44:AC$46,MATCH($BT44,BQ$44:BQ$46,0),1),"")</f>
        <v>個別支援計画に沿って避難開始</v>
      </c>
      <c r="BS44" s="1"/>
      <c r="BT44" s="1" t="n">
        <v>1</v>
      </c>
      <c r="BU44" s="1"/>
      <c r="BV44" s="1" t="n">
        <f aca="false">TRUE()</f>
        <v>1</v>
      </c>
      <c r="BW44" s="1" t="n">
        <f aca="false">COUNTIF(BV$44:BV44,1)</f>
        <v>1</v>
      </c>
      <c r="BX44" s="1" t="str">
        <f aca="false">IFERROR(INDEX(AH$44:AH$46,MATCH($BZ44,BW$44:BW$46,0),1),"")</f>
        <v>要支援者に避難呼びかけ　　【誰が：　　　　　】</v>
      </c>
      <c r="BY44" s="1"/>
      <c r="BZ44" s="1" t="n">
        <v>1</v>
      </c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customFormat="false" ht="27" hidden="false" customHeight="true" outlineLevel="0" collapsed="false">
      <c r="A45" s="9"/>
      <c r="B45" s="153"/>
      <c r="C45" s="153"/>
      <c r="D45" s="153"/>
      <c r="E45" s="153"/>
      <c r="F45" s="154"/>
      <c r="G45" s="154"/>
      <c r="H45" s="155" t="str">
        <f aca="false">IF(BR45="","","□"&amp;BR45)</f>
        <v>
        </v>
      </c>
      <c r="I45" s="156"/>
      <c r="J45" s="157"/>
      <c r="K45" s="158"/>
      <c r="L45" s="158"/>
      <c r="M45" s="157"/>
      <c r="N45" s="157"/>
      <c r="O45" s="157"/>
      <c r="P45" s="157"/>
      <c r="Q45" s="155" t="str">
        <f aca="false">IF(BX45="","","□"&amp;BX45)</f>
        <v>□要支援者の避難誘導開始　　【誰が：　　　　　】</v>
      </c>
      <c r="R45" s="157"/>
      <c r="S45" s="157"/>
      <c r="T45" s="157"/>
      <c r="U45" s="157"/>
      <c r="V45" s="157"/>
      <c r="W45" s="157"/>
      <c r="X45" s="157"/>
      <c r="Y45" s="159"/>
      <c r="Z45" s="1"/>
      <c r="AA45" s="1"/>
      <c r="AB45" s="1"/>
      <c r="AC45" s="42" t="s">
        <v>10</v>
      </c>
      <c r="AD45" s="1"/>
      <c r="AE45" s="1"/>
      <c r="AF45" s="1"/>
      <c r="AG45" s="1"/>
      <c r="AH45" s="42" t="s">
        <v>110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 t="n">
        <f aca="false">FALSE()</f>
        <v>0</v>
      </c>
      <c r="BQ45" s="1" t="n">
        <f aca="false">COUNTIF(BP$44:BP45,1)</f>
        <v>1</v>
      </c>
      <c r="BR45" s="1" t="str">
        <f aca="false">IFERROR(INDEX(AC$44:AC$46,MATCH($BT45,BQ$44:BQ$46,0),1),"")</f>
        <v>
        </v>
      </c>
      <c r="BS45" s="1"/>
      <c r="BT45" s="1" t="n">
        <v>2</v>
      </c>
      <c r="BU45" s="1"/>
      <c r="BV45" s="1" t="n">
        <f aca="false">TRUE()</f>
        <v>1</v>
      </c>
      <c r="BW45" s="1" t="n">
        <f aca="false">COUNTIF(BV$44:BV45,1)</f>
        <v>2</v>
      </c>
      <c r="BX45" s="1" t="str">
        <f aca="false">IFERROR(INDEX(AH$44:AH$46,MATCH($BZ45,BW$44:BW$46,0),1),"")</f>
        <v>要支援者の避難誘導開始　　【誰が：　　　　　】</v>
      </c>
      <c r="BY45" s="1"/>
      <c r="BZ45" s="1" t="n">
        <v>2</v>
      </c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customFormat="false" ht="27" hidden="false" customHeight="true" outlineLevel="0" collapsed="false">
      <c r="A46" s="9"/>
      <c r="B46" s="160"/>
      <c r="C46" s="160"/>
      <c r="D46" s="161"/>
      <c r="E46" s="161"/>
      <c r="F46" s="160"/>
      <c r="G46" s="160"/>
      <c r="H46" s="162" t="str">
        <f aca="false">IF(BR46="","","□"&amp;BR46)</f>
        <v>
        </v>
      </c>
      <c r="I46" s="163"/>
      <c r="J46" s="163"/>
      <c r="K46" s="163"/>
      <c r="L46" s="163"/>
      <c r="M46" s="163"/>
      <c r="N46" s="163"/>
      <c r="O46" s="163"/>
      <c r="P46" s="163"/>
      <c r="Q46" s="162" t="str">
        <f aca="false">IF(BX46="","","□"&amp;BX46)</f>
        <v>□　</v>
      </c>
      <c r="R46" s="163"/>
      <c r="S46" s="163"/>
      <c r="T46" s="163"/>
      <c r="U46" s="163"/>
      <c r="V46" s="163"/>
      <c r="W46" s="163"/>
      <c r="X46" s="163"/>
      <c r="Y46" s="164"/>
      <c r="Z46" s="1"/>
      <c r="AA46" s="1"/>
      <c r="AB46" s="1"/>
      <c r="AC46" s="42" t="s">
        <v>10</v>
      </c>
      <c r="AD46" s="1"/>
      <c r="AE46" s="1"/>
      <c r="AF46" s="1"/>
      <c r="AG46" s="1"/>
      <c r="AH46" s="42" t="s">
        <v>10</v>
      </c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 t="n">
        <f aca="false">FALSE()</f>
        <v>0</v>
      </c>
      <c r="BQ46" s="1" t="n">
        <f aca="false">COUNTIF(BP$44:BP46,1)</f>
        <v>1</v>
      </c>
      <c r="BR46" s="1" t="str">
        <f aca="false">IFERROR(INDEX(AC$44:AC$46,MATCH($BT46,BQ$44:BQ$46,0),1),"")</f>
        <v>
        </v>
      </c>
      <c r="BS46" s="1"/>
      <c r="BT46" s="1" t="n">
        <v>3</v>
      </c>
      <c r="BU46" s="1"/>
      <c r="BV46" s="1" t="n">
        <f aca="false">TRUE()</f>
        <v>1</v>
      </c>
      <c r="BW46" s="1" t="n">
        <f aca="false">COUNTIF(BV$44:BV46,1)</f>
        <v>3</v>
      </c>
      <c r="BX46" s="1" t="str">
        <f aca="false">IFERROR(INDEX(AH$44:AH$46,MATCH($BZ46,BW$44:BW$46,0),1),"")</f>
        <v>　</v>
      </c>
      <c r="BY46" s="1"/>
      <c r="BZ46" s="1" t="n">
        <v>3</v>
      </c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customFormat="false" ht="27" hidden="false" customHeight="true" outlineLevel="0" collapsed="false">
      <c r="A47" s="9"/>
      <c r="B47" s="165"/>
      <c r="C47" s="165"/>
      <c r="D47" s="41"/>
      <c r="E47" s="41"/>
      <c r="F47" s="166"/>
      <c r="G47" s="166"/>
      <c r="H47" s="135" t="str">
        <f aca="false">IF(BR47="","","□"&amp;BR47)</f>
        <v>
        </v>
      </c>
      <c r="I47" s="71"/>
      <c r="J47" s="117"/>
      <c r="K47" s="167"/>
      <c r="L47" s="167"/>
      <c r="M47" s="167"/>
      <c r="N47" s="168"/>
      <c r="O47" s="168"/>
      <c r="P47" s="168"/>
      <c r="Q47" s="135" t="str">
        <f aca="false">IF(BX47="","","□"&amp;BX47)</f>
        <v>□　</v>
      </c>
      <c r="R47" s="117"/>
      <c r="S47" s="169"/>
      <c r="T47" s="169"/>
      <c r="U47" s="169"/>
      <c r="V47" s="169"/>
      <c r="W47" s="169"/>
      <c r="X47" s="169"/>
      <c r="Y47" s="170"/>
      <c r="Z47" s="1"/>
      <c r="AA47" s="171" t="s">
        <v>111</v>
      </c>
      <c r="AB47" s="1"/>
      <c r="AC47" s="42" t="s">
        <v>10</v>
      </c>
      <c r="AD47" s="1"/>
      <c r="AE47" s="1"/>
      <c r="AF47" s="1"/>
      <c r="AG47" s="1"/>
      <c r="AH47" s="42" t="s">
        <v>10</v>
      </c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 t="n">
        <f aca="false">FALSE()</f>
        <v>0</v>
      </c>
      <c r="BQ47" s="1" t="n">
        <f aca="false">COUNTIF(BP$47:BP47,1)</f>
        <v>0</v>
      </c>
      <c r="BR47" s="1" t="str">
        <f aca="false">IFERROR(INDEX(AC$47:AC$50,MATCH($BT47,BQ$47:BQ$49,0),1),"")</f>
        <v>
        </v>
      </c>
      <c r="BS47" s="1"/>
      <c r="BT47" s="1" t="n">
        <v>1</v>
      </c>
      <c r="BU47" s="1"/>
      <c r="BV47" s="1" t="n">
        <f aca="false">TRUE()</f>
        <v>1</v>
      </c>
      <c r="BW47" s="1" t="n">
        <f aca="false">COUNTIF(BV$47:BV47,1)</f>
        <v>1</v>
      </c>
      <c r="BX47" s="1" t="str">
        <f aca="false">IFERROR(INDEX(AH$47:AH$49,MATCH($BZ47,BW$47:BW$49,0),1),"")</f>
        <v>　</v>
      </c>
      <c r="BY47" s="1"/>
      <c r="BZ47" s="1" t="n">
        <v>1</v>
      </c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customFormat="false" ht="27" hidden="false" customHeight="true" outlineLevel="0" collapsed="false">
      <c r="A48" s="9"/>
      <c r="B48" s="86"/>
      <c r="C48" s="86"/>
      <c r="D48" s="41"/>
      <c r="E48" s="41"/>
      <c r="F48" s="166"/>
      <c r="G48" s="166"/>
      <c r="H48" s="135" t="str">
        <f aca="false">IF(BR48="","","□"&amp;BR48)</f>
        <v>
        </v>
      </c>
      <c r="I48" s="71"/>
      <c r="J48" s="117"/>
      <c r="K48" s="167"/>
      <c r="L48" s="167"/>
      <c r="M48" s="167"/>
      <c r="N48" s="168"/>
      <c r="O48" s="168"/>
      <c r="P48" s="168"/>
      <c r="Q48" s="135" t="str">
        <f aca="false">IF(BX48="","","□"&amp;BX48)</f>
        <v>□　</v>
      </c>
      <c r="R48" s="117"/>
      <c r="S48" s="169"/>
      <c r="T48" s="169"/>
      <c r="U48" s="169"/>
      <c r="V48" s="169"/>
      <c r="W48" s="169"/>
      <c r="X48" s="169"/>
      <c r="Y48" s="170"/>
      <c r="Z48" s="1"/>
      <c r="AA48" s="1"/>
      <c r="AB48" s="1"/>
      <c r="AC48" s="42" t="s">
        <v>10</v>
      </c>
      <c r="AD48" s="1"/>
      <c r="AE48" s="1"/>
      <c r="AF48" s="1"/>
      <c r="AG48" s="1"/>
      <c r="AH48" s="42" t="s">
        <v>10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 t="n">
        <f aca="false">FALSE()</f>
        <v>0</v>
      </c>
      <c r="BQ48" s="1" t="n">
        <f aca="false">COUNTIF(BP$47:BP48,1)</f>
        <v>0</v>
      </c>
      <c r="BR48" s="1" t="str">
        <f aca="false">IFERROR(INDEX(AC$47:AC$50,MATCH($BT48,BQ$47:BQ$49,0),1),"")</f>
        <v>
        </v>
      </c>
      <c r="BS48" s="1"/>
      <c r="BT48" s="1" t="n">
        <v>2</v>
      </c>
      <c r="BU48" s="1"/>
      <c r="BV48" s="1" t="n">
        <f aca="false">TRUE()</f>
        <v>1</v>
      </c>
      <c r="BW48" s="1" t="n">
        <f aca="false">COUNTIF(BV$47:BV48,1)</f>
        <v>2</v>
      </c>
      <c r="BX48" s="1" t="str">
        <f aca="false">IFERROR(INDEX(AH$47:AH$49,MATCH($BZ48,BW$47:BW$49,0),1),"")</f>
        <v>　</v>
      </c>
      <c r="BY48" s="1"/>
      <c r="BZ48" s="1" t="n">
        <v>2</v>
      </c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customFormat="false" ht="27" hidden="false" customHeight="true" outlineLevel="0" collapsed="false">
      <c r="A49" s="9"/>
      <c r="B49" s="172"/>
      <c r="C49" s="172"/>
      <c r="D49" s="141"/>
      <c r="E49" s="141"/>
      <c r="F49" s="173"/>
      <c r="G49" s="173"/>
      <c r="H49" s="143" t="str">
        <f aca="false">IF(BR49="","","□"&amp;BR49)</f>
        <v>
        </v>
      </c>
      <c r="I49" s="140"/>
      <c r="J49" s="144"/>
      <c r="K49" s="174"/>
      <c r="L49" s="174"/>
      <c r="M49" s="174"/>
      <c r="N49" s="175"/>
      <c r="O49" s="175"/>
      <c r="P49" s="175"/>
      <c r="Q49" s="143" t="str">
        <f aca="false">IF(BX49="","","□"&amp;BX49)</f>
        <v>□　</v>
      </c>
      <c r="R49" s="144"/>
      <c r="S49" s="176"/>
      <c r="T49" s="176"/>
      <c r="U49" s="176"/>
      <c r="V49" s="176"/>
      <c r="W49" s="176"/>
      <c r="X49" s="176"/>
      <c r="Y49" s="177"/>
      <c r="Z49" s="1"/>
      <c r="AA49" s="1"/>
      <c r="AB49" s="1"/>
      <c r="AC49" s="42" t="s">
        <v>10</v>
      </c>
      <c r="AD49" s="1"/>
      <c r="AE49" s="1"/>
      <c r="AF49" s="1"/>
      <c r="AG49" s="1"/>
      <c r="AH49" s="42" t="s">
        <v>10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 t="n">
        <f aca="false">FALSE()</f>
        <v>0</v>
      </c>
      <c r="BQ49" s="1" t="n">
        <f aca="false">COUNTIF(BP$47:BP49,1)</f>
        <v>0</v>
      </c>
      <c r="BR49" s="1" t="str">
        <f aca="false">IFERROR(INDEX(AC$47:AC$50,MATCH($BT49,BQ$47:BQ$49,0),1),"")</f>
        <v>
        </v>
      </c>
      <c r="BS49" s="1"/>
      <c r="BT49" s="1" t="n">
        <v>3</v>
      </c>
      <c r="BU49" s="1"/>
      <c r="BV49" s="1" t="n">
        <f aca="false">TRUE()</f>
        <v>1</v>
      </c>
      <c r="BW49" s="1" t="n">
        <f aca="false">COUNTIF(BV$47:BV49,1)</f>
        <v>3</v>
      </c>
      <c r="BX49" s="1" t="str">
        <f aca="false">IFERROR(INDEX(AH$47:AH$49,MATCH($BZ49,BW$47:BW$49,0),1),"")</f>
        <v>　</v>
      </c>
      <c r="BY49" s="1"/>
      <c r="BZ49" s="1" t="n">
        <v>3</v>
      </c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customFormat="false" ht="27" hidden="false" customHeight="true" outlineLevel="0" collapsed="false">
      <c r="A50" s="9"/>
      <c r="B50" s="178" t="s">
        <v>112</v>
      </c>
      <c r="C50" s="179"/>
      <c r="D50" s="41"/>
      <c r="E50" s="41"/>
      <c r="F50" s="166"/>
      <c r="G50" s="166"/>
      <c r="H50" s="166"/>
      <c r="I50" s="71"/>
      <c r="J50" s="117"/>
      <c r="K50" s="167"/>
      <c r="L50" s="167"/>
      <c r="M50" s="167"/>
      <c r="N50" s="168"/>
      <c r="O50" s="168"/>
      <c r="P50" s="168"/>
      <c r="Q50" s="168"/>
      <c r="R50" s="117"/>
      <c r="S50" s="169"/>
      <c r="T50" s="169"/>
      <c r="U50" s="169"/>
      <c r="V50" s="169"/>
      <c r="W50" s="169"/>
      <c r="X50" s="169"/>
      <c r="Y50" s="169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2" customFormat="false" ht="24" hidden="false" customHeight="false" outlineLevel="0" collapsed="false">
    </row>
    <row r="53" customFormat="false" ht="24" hidden="false" customHeight="false" outlineLevel="0" collapsed="false">
    </row>
    <row r="54" customFormat="false" ht="24" hidden="false" customHeight="false" outlineLevel="0" collapsed="false">
    </row>
  </sheetData>
  <mergeCells count="20">
    <mergeCell ref="T1:U1"/>
    <mergeCell ref="V1:Y1"/>
    <mergeCell ref="C4:G4"/>
    <mergeCell ref="C5:G5"/>
    <mergeCell ref="I5:J5"/>
    <mergeCell ref="K5:L5"/>
    <mergeCell ref="N5:Q5"/>
    <mergeCell ref="U5:Y5"/>
    <mergeCell ref="C6:K6"/>
    <mergeCell ref="L6:M6"/>
    <mergeCell ref="N6:R6"/>
    <mergeCell ref="U6:Y6"/>
    <mergeCell ref="B8:Y8"/>
    <mergeCell ref="E11:H11"/>
    <mergeCell ref="J11:L11"/>
    <mergeCell ref="M11:N11"/>
    <mergeCell ref="E12:H12"/>
    <mergeCell ref="E13:H13"/>
    <mergeCell ref="H27:P27"/>
    <mergeCell ref="Q27:Y27"/>
  </mergeCells>
  <dataValidations count="6">
    <dataValidation allowBlank="true" operator="equal" showDropDown="false" showErrorMessage="true" showInputMessage="true" sqref="I5:J5" type="list">
      <formula1>"　,男,女,男・女"</formula1>
      <formula2>0</formula2>
    </dataValidation>
    <dataValidation allowBlank="true" operator="equal" showDropDown="false" showErrorMessage="true" showInputMessage="true" sqref="M5" type="list">
      <formula1>"　,明治,大正,昭和,平成,令和"</formula1>
      <formula2>0</formula2>
    </dataValidation>
    <dataValidation allowBlank="true" operator="equal" showDropDown="false" showErrorMessage="true" showInputMessage="true" sqref="J11:L11" type="list">
      <formula1>"　,木造,鉄骨,鉄筋コンクリート,木造・鉄骨・鉄筋"</formula1>
      <formula2>0</formula2>
    </dataValidation>
    <dataValidation allowBlank="true" operator="equal" showDropDown="false" showErrorMessage="true" showInputMessage="true" sqref="M11:N11" type="list">
      <formula1>"　,平屋建て,２階建て,３階建て,４階建て,５階建て,５階建て以上,　　　建て"</formula1>
      <formula2>0</formula2>
    </dataValidation>
    <dataValidation allowBlank="true" operator="equal" showDropDown="false" showErrorMessage="true" showInputMessage="true" sqref="E12" type="list">
      <formula1>"　,浸水区域内,浸水区域外,浸水区域内・区域外"</formula1>
      <formula2>0</formula2>
    </dataValidation>
    <dataValidation allowBlank="true" operator="equal" showDropDown="false" showErrorMessage="true" showInputMessage="true" sqref="E13:H13" type="list">
      <formula1>"　 ,警戒区域内,警戒区域外,警戒区域内・区域外"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595833333333333" bottom="0.276388888888889" header="0.315277777777778" footer="0.315277777777778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2020-06-26T06:01:32Z</dcterms:created>
  <dc:creator>兵庫県社会福祉士会</dc:creator>
  <dc:description/>
  <dc:language>en-US</dc:language>
  <cp:lastModifiedBy>橋本 啓嗣</cp:lastModifiedBy>
  <cp:lastPrinted>2021-07-19T01:20:04Z</cp:lastPrinted>
  <dcterms:modified xsi:type="dcterms:W3CDTF">2023-07-25T01:47:03Z</dcterms:modified>
  <cp:revision>0</cp:revision>
  <dc:subject/>
  <dc:title/>
</cp:coreProperties>
</file>