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予算調整課\財政係\16_財政事情の公表\03_財政状況資料集\H29決算\20191025 データ結合依頼\"/>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P23" i="12" l="1"/>
  <c r="AA23"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<sst xmlns="http://schemas.openxmlformats.org/spreadsheetml/2006/main" count="1124" uniqueCount="613">
  <si>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</si>
  <si>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</si>
  <si>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</si>
  <si>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</si>
  <si>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</si>
  <si>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</si>
  <si>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</si>
  <si>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</si>
  <si>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</si>
  <si>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</si>
  <si>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</si>
  <si>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</si>
  <si>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</si>
  <si>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</si>
  <si>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</si>
  <si>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</si>
  <si>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</si>
  <si>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</si>
  <si>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</si>
  <si>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</si>
  <si>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</si>
  <si>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</si>
  <si>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</si>
  <si>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</si>
  <si>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</si>
  <si>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</si>
  <si>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</si>
  <si>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</si>
  <si>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</si>
  <si>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</si>
  <si>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</si>
  <si>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</si>
  <si>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</si>
  <si>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</si>
  <si>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</si>
  <si>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</si>
  <si>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</si>
  <si>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</si>
  <si>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</si>
  <si>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</si>
  <si>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</si>
  <si>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</si>
  <si>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</si>
  <si>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</si>
  <si>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</si>
  <si>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</si>
  <si>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</si>
  <si>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</si>
  <si>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</si>
  <si>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</si>
  <si>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</si>
  <si>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</si>
  <si>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</si>
  <si>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</si>
  <si>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</si>
  <si>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</si>
  <si>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</si>
  <si>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</si>
  <si>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</si>
  <si>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</si>
  <si>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</si>
  <si>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</si>
  <si>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</si>
  <si>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</si>
  <si>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</si>
  <si>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</si>
  <si>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</si>
  <si>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</si>
  <si>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</si>
  <si>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</si>
  <si>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</si>
  <si>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</si>
  <si>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</si>
  <si>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</si>
  <si>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</si>
  <si>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</si>
  <si>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</si>
  <si>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</si>
  <si>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</si>
  <si>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</si>
  <si>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</si>
  <si>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</si>
  <si>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</si>
  <si>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</si>
  <si>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</si>
  <si>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</si>
  <si>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</si>
  <si>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</si>
  <si>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</si>
  <si>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</si>
  <si>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</si>
  <si>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草津市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</si>
  <si>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</si>
  <si>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</si>
  <si>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</si>
  <si>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</si>
  <si>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</si>
  <si>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</si>
  <si>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</si>
  <si>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</si>
  <si>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</si>
  <si>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</si>
  <si>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</si>
  <si>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</si>
  <si>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</si>
  <si>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</si>
  <si>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</si>
  <si>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</si>
  <si>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</si>
  <si>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</si>
  <si>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</si>
  <si>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</si>
  <si>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</si>
  <si>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</si>
  <si>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</si>
  <si>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</si>
  <si>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</si>
  <si>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</si>
  <si>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</si>
  <si>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</si>
  <si>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</si>
  <si>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</si>
  <si>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</si>
  <si>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</si>
  <si>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</si>
  <si>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</si>
  <si>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</si>
  <si>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</si>
  <si>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</si>
  <si>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</si>
  <si>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</si>
  <si>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</si>
  <si>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</si>
  <si>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</si>
  <si>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</si>
  <si>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</si>
  <si>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</si>
  <si>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</si>
  <si>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</si>
  <si>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</si>
  <si>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</si>
  <si>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</si>
  <si>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</si>
  <si>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</si>
  <si>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</si>
  <si>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</si>
  <si>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</si>
  <si>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</si>
  <si>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</si>
  <si>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</si>
  <si>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</si>
  <si>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</si>
  <si>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</si>
  <si>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</si>
  <si>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</si>
  <si>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</si>
  <si>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</si>
  <si>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</si>
  <si>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</si>
  <si>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</si>
  <si>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</si>
  <si>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</si>
  <si>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</si>
  <si>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</si>
  <si>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</si>
  <si>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</si>
  <si>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</si>
  <si>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</si>
  <si>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</si>
  <si>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</si>
  <si>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</si>
  <si>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</si>
  <si>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</si>
  <si>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</si>
  <si>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</si>
  <si>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</si>
  <si>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</si>
  <si>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</si>
  <si>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</si>
  <si>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</si>
  <si>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</si>
  <si>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</si>
  <si>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</si>
  <si>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</si>
  <si>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</si>
  <si>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</si>
  <si>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</si>
  <si>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</si>
  <si>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</si>
  <si>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</si>
  <si>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</si>
  <si>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</si>
  <si>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</si>
  <si>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</si>
  <si>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</si>
  <si>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</si>
  <si>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</si>
  <si>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</si>
  <si>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</si>
  <si>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</si>
  <si>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</si>
  <si>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</si>
  <si>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</si>
  <si>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</si>
  <si>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</si>
  <si>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</si>
  <si>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</si>
  <si>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</si>
  <si>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</si>
  <si>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滋賀県草津市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</si>
  <si>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</si>
  <si>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</si>
  <si>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</si>
  <si>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</si>
  <si>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</si>
  <si>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</si>
  <si>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</si>
  <si>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</si>
  <si>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</si>
  <si>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</si>
  <si>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</si>
  <si>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</si>
  <si>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</si>
  <si>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</si>
  <si>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</si>
  <si>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</si>
  <si>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</si>
  <si>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</si>
  <si>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</si>
  <si>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</si>
  <si>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</si>
  <si>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</si>
  <si>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</si>
  <si>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</si>
  <si>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</si>
  <si>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</si>
  <si>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</si>
  <si>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</si>
  <si>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</si>
  <si>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</si>
  <si>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</si>
  <si>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</si>
  <si>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</si>
  <si>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</si>
  <si>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</si>
  <si>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</si>
  <si>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</si>
  <si>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</si>
  <si>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</si>
  <si>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</si>
  <si>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</si>
  <si>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</si>
  <si>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</si>
  <si>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</si>
  <si>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</si>
  <si>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</si>
  <si>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</si>
  <si>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</si>
  <si>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</si>
  <si>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</si>
  <si>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</si>
  <si>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</si>
  <si>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</si>
  <si>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</si>
  <si>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</si>
  <si>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</si>
  <si>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</si>
  <si>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</si>
  <si>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</si>
  <si>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</si>
  <si>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</si>
  <si>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</si>
  <si>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</si>
  <si>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</si>
  <si>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</si>
  <si>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</si>
  <si>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</si>
  <si>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</si>
  <si>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</si>
  <si>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</si>
  <si>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</si>
  <si>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</si>
  <si>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</si>
  <si>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</si>
  <si>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</si>
  <si>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</si>
  <si>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</si>
  <si>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</si>
  <si>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</si>
  <si>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</si>
  <si>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</si>
  <si>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</si>
  <si>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</si>
  <si>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</si>
  <si>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</si>
  <si>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</si>
  <si>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</si>
  <si>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</si>
  <si>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</si>
  <si>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</si>
  <si>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</si>
  <si>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</si>
  <si>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</si>
  <si>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</si>
  <si>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</si>
  <si>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</si>
  <si>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</si>
  <si>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</si>
  <si>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</si>
  <si>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</si>
  <si>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</si>
  <si>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</si>
  <si>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</si>
  <si>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</si>
  <si>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</si>
  <si>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</si>
  <si>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</si>
  <si>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</si>
  <si>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</si>
  <si>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</si>
  <si>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</si>
  <si>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</si>
  <si>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</si>
  <si>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</si>
  <si>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</si>
  <si>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</si>
  <si>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</si>
  <si>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</si>
  <si>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</si>
  <si>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</si>
  <si>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</si>
  <si>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</si>
  <si>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</si>
  <si>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駐車場整備</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</si>
  <si>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</si>
  <si>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</si>
  <si>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</si>
  <si>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</si>
  <si>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</si>
  <si>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</si>
  <si>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</si>
  <si>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</si>
  <si>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</si>
  <si>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</si>
  <si>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</si>
  <si>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</si>
  <si>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</si>
  <si>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</si>
  <si>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</si>
  <si>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</si>
  <si>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</si>
  <si>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</si>
  <si>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</si>
  <si>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</si>
  <si>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</si>
  <si>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</si>
  <si>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</si>
  <si>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</si>
  <si>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</si>
  <si>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滋賀県草津市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</si>
  <si>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</si>
  <si>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</si>
  <si>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</si>
  <si>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</si>
  <si>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</si>
  <si>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</si>
  <si>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</si>
  <si>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</si>
  <si>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</si>
  <si>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</si>
  <si>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</si>
  <si>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</si>
  <si>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</si>
  <si>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</si>
  <si>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</si>
  <si>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</si>
  <si>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</si>
  <si>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</si>
  <si>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</si>
  <si>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</si>
  <si>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</si>
  <si>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</si>
  <si>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</si>
  <si>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</si>
  <si>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</si>
  <si>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</si>
  <si>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</si>
  <si>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</si>
  <si>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</si>
  <si>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</si>
  <si>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</si>
  <si>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</si>
  <si>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</si>
  <si>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</si>
  <si>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駐車場事業特別会計</t>
    <phoneticPr fontId="5"/>
  </si>
  <si>
    <t>-</t>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</si>
  <si>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</si>
  <si>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</si>
  <si>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</si>
  <si>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</si>
  <si>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</si>
  <si>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</si>
  <si>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</si>
  <si>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</si>
  <si>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</si>
  <si>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</si>
  <si>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</si>
  <si>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</si>
  <si>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</si>
  <si>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</si>
  <si>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</si>
  <si>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</si>
  <si>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</si>
  <si>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</si>
  <si>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</si>
  <si>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</si>
  <si>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</si>
  <si>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</si>
  <si>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</si>
  <si>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</si>
  <si>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</si>
  <si>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</si>
  <si>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</si>
  <si>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</si>
  <si>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</si>
  <si>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</si>
  <si>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</si>
  <si>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</si>
  <si>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</si>
  <si>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</si>
  <si>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</si>
  <si>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</si>
  <si>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</si>
  <si>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</si>
  <si>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</si>
  <si>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</si>
  <si>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</si>
  <si>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</si>
  <si>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</si>
  <si>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</si>
  <si>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</si>
  <si>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</si>
  <si>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</si>
  <si>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</si>
  <si>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</si>
  <si>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</si>
  <si>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</si>
  <si>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</si>
  <si>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</si>
  <si>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</si>
  <si>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</si>
  <si>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</si>
  <si>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</si>
  <si>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</si>
  <si>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</si>
  <si>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</si>
  <si>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</si>
  <si>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</si>
  <si>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</si>
  <si>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</si>
  <si>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</si>
  <si>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</si>
  <si>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</si>
  <si>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</si>
  <si>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</si>
  <si>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</si>
  <si>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介護保険事業特別会計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</si>
  <si>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</si>
  <si>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</si>
  <si>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</si>
  <si>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</si>
  <si>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t>
    <phoneticPr fontId="5"/>
  </si>
  <si>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</si>
  <si>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</si>
  <si>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</si>
  <si>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</si>
  <si>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</si>
  <si>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</si>
  <si>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</si>
  <si>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</si>
  <si>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</si>
  <si>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</si>
  <si>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</si>
  <si>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</si>
  <si>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</si>
  <si>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</si>
  <si>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</si>
  <si>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</si>
  <si>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</si>
  <si>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</si>
  <si>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</si>
  <si>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</si>
  <si>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</si>
  <si>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</si>
  <si>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</si>
  <si>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</si>
  <si>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</si>
  <si>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</si>
  <si>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</si>
  <si>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</si>
  <si>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</si>
  <si>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</si>
  <si>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</si>
  <si>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</si>
  <si>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</si>
  <si>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</si>
  <si>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</si>
  <si>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</si>
  <si>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</si>
  <si>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</si>
  <si>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</si>
  <si>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</si>
  <si>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</si>
  <si>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</si>
  <si>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</si>
  <si>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</si>
  <si>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</si>
  <si>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</si>
  <si>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</si>
  <si>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</si>
  <si>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</si>
  <si>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</si>
  <si>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</si>
  <si>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</si>
  <si>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</si>
  <si>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</si>
  <si>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</si>
  <si>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</si>
  <si>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</si>
  <si>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</si>
  <si>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</si>
  <si>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</si>
  <si>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</si>
  <si>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</si>
  <si>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</si>
  <si>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</si>
  <si>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</si>
  <si>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</si>
  <si>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</si>
  <si>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</si>
  <si>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</si>
  <si>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</si>
  <si>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</si>
  <si>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</si>
  <si>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</si>
  <si>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</si>
  <si>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</si>
  <si>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</si>
  <si>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</si>
  <si>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</si>
  <si>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</si>
  <si>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</si>
  <si>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</si>
  <si>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</si>
  <si>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</si>
  <si>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</si>
  <si>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</si>
  <si>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</si>
  <si>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</si>
  <si>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</si>
  <si>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</si>
  <si>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</si>
  <si>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</si>
  <si>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</si>
  <si>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0.65</t>
  </si>
  <si>
    <t>▲ 1.34</t>
  </si>
  <si>
    <t>水道事業会計</t>
  </si>
  <si>
    <t>国民健康保険事業特別会計</t>
  </si>
  <si>
    <t>一般会計</t>
  </si>
  <si>
    <t>下水道事業会計</t>
  </si>
  <si>
    <t>介護保険事業特別会計</t>
  </si>
  <si>
    <t>後期高齢者医療特別会計</t>
  </si>
  <si>
    <t>学校給食センター特別会計</t>
  </si>
  <si>
    <t>駐車場事業特別会計</t>
  </si>
  <si>
    <t>その他会計（赤字）</t>
  </si>
  <si>
    <t>その他会計（黒字）</t>
  </si>
  <si>
    <t>-</t>
    <phoneticPr fontId="2"/>
  </si>
  <si>
    <t>滋賀県市町村交通災害共済組合</t>
    <rPh sb="0" eb="2">
      <t>シガ</t>
    </rPh>
    <rPh sb="2" eb="3">
      <t>ケン</t>
    </rPh>
    <rPh sb="3" eb="6">
      <t>シチョウソン</t>
    </rPh>
    <rPh sb="6" eb="8">
      <t>コウツウ</t>
    </rPh>
    <rPh sb="8" eb="10">
      <t>サイガイ</t>
    </rPh>
    <rPh sb="10" eb="12">
      <t>キョウサイ</t>
    </rPh>
    <rPh sb="12" eb="14">
      <t>クミアイ</t>
    </rPh>
    <phoneticPr fontId="2"/>
  </si>
  <si>
    <t>湖南広域行政組合</t>
    <rPh sb="0" eb="1">
      <t>コ</t>
    </rPh>
    <rPh sb="1" eb="2">
      <t>ミナミ</t>
    </rPh>
    <rPh sb="2" eb="4">
      <t>コウイキ</t>
    </rPh>
    <rPh sb="4" eb="6">
      <t>ギョウセイ</t>
    </rPh>
    <rPh sb="6" eb="8">
      <t>クミアイ</t>
    </rPh>
    <phoneticPr fontId="2"/>
  </si>
  <si>
    <t>滋賀県市町村職員研修センター</t>
    <rPh sb="0" eb="2">
      <t>シガ</t>
    </rPh>
    <rPh sb="2" eb="3">
      <t>ケン</t>
    </rPh>
    <rPh sb="3" eb="6">
      <t>シチョウソン</t>
    </rPh>
    <rPh sb="6" eb="8">
      <t>ショクイン</t>
    </rPh>
    <rPh sb="8" eb="9">
      <t>ケン</t>
    </rPh>
    <rPh sb="9" eb="10">
      <t>シュウ</t>
    </rPh>
    <phoneticPr fontId="2"/>
  </si>
  <si>
    <t>滋賀県後期高齢者医療広域連合（一般会計）</t>
    <rPh sb="0" eb="2">
      <t>シガ</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</si>
  <si>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2">
      <t>シガ</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</si>
  <si>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草津市土地開発公社</t>
    <rPh sb="0" eb="3">
      <t>クサツシ</t>
    </rPh>
    <rPh sb="3" eb="5">
      <t>トチ</t>
    </rPh>
    <rPh sb="5" eb="7">
      <t>カイハツ</t>
    </rPh>
    <rPh sb="7" eb="9">
      <t>コウシャ</t>
    </rPh>
    <phoneticPr fontId="2"/>
  </si>
  <si>
    <t>（公財）草津市コミュニティ事業団</t>
    <rPh sb="1" eb="2">
      <t>コウ</t>
    </rPh>
    <rPh sb="2" eb="3">
      <t>ザイ</t>
    </rPh>
    <rPh sb="4" eb="7">
      <t>クサツシ</t>
    </rPh>
    <rPh sb="13" eb="16">
      <t>ジギョウダン</t>
    </rPh>
    <phoneticPr fontId="2"/>
  </si>
  <si>
    <t>草津都市開発（株）</t>
    <rPh sb="0" eb="2">
      <t>クサツ</t>
    </rPh>
    <rPh sb="2" eb="4">
      <t>トシ</t>
    </rPh>
    <rPh sb="4" eb="6">
      <t>カイハツ</t>
    </rPh>
    <rPh sb="7" eb="8">
      <t>カブ</t>
    </rPh>
    <phoneticPr fontId="2"/>
  </si>
  <si>
    <t>草津まちづくり会社</t>
    <rPh sb="0" eb="2">
      <t>クサツ</t>
    </rPh>
    <rPh sb="7" eb="9">
      <t>カイシャ</t>
    </rPh>
    <phoneticPr fontId="2"/>
  </si>
  <si>
    <t>-</t>
    <phoneticPr fontId="2"/>
  </si>
  <si>
    <t>-</t>
    <phoneticPr fontId="2"/>
  </si>
  <si>
    <t>-</t>
    <phoneticPr fontId="2"/>
  </si>
  <si>
    <t>-</t>
    <phoneticPr fontId="2"/>
  </si>
  <si>
    <t>-</t>
    <phoneticPr fontId="2"/>
  </si>
  <si>
    <t>-</t>
    <phoneticPr fontId="2"/>
  </si>
  <si>
    <t>-</t>
    <phoneticPr fontId="2"/>
  </si>
  <si>
    <t>まちづくり基盤整備基金</t>
    <rPh sb="5" eb="7">
      <t>キバン</t>
    </rPh>
    <rPh sb="7" eb="9">
      <t>セイビ</t>
    </rPh>
    <rPh sb="9" eb="11">
      <t>キキン</t>
    </rPh>
    <phoneticPr fontId="11"/>
  </si>
  <si>
    <t>（仮称）生涯学習センター整備基金</t>
    <rPh sb="1" eb="3">
      <t>カショウ</t>
    </rPh>
    <rPh sb="4" eb="6">
      <t>ショウガイ</t>
    </rPh>
    <rPh sb="6" eb="8">
      <t>ガクシュウ</t>
    </rPh>
    <rPh sb="12" eb="14">
      <t>セイビ</t>
    </rPh>
    <rPh sb="14" eb="16">
      <t>キキン</t>
    </rPh>
    <phoneticPr fontId="11"/>
  </si>
  <si>
    <t>環境衛生事業基金</t>
    <rPh sb="0" eb="2">
      <t>カンキョウ</t>
    </rPh>
    <rPh sb="2" eb="4">
      <t>エイセイ</t>
    </rPh>
    <rPh sb="4" eb="6">
      <t>ジギョウ</t>
    </rPh>
    <rPh sb="6" eb="8">
      <t>キキン</t>
    </rPh>
    <phoneticPr fontId="11"/>
  </si>
  <si>
    <t>ふるさと創生基金</t>
    <rPh sb="4" eb="6">
      <t>ソウセイ</t>
    </rPh>
    <rPh sb="6" eb="8">
      <t>キキン</t>
    </rPh>
    <phoneticPr fontId="11"/>
  </si>
  <si>
    <t>職員退職基金</t>
    <rPh sb="0" eb="2">
      <t>ショクイン</t>
    </rPh>
    <rPh sb="2" eb="4">
      <t>タイショク</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</si>
  <si>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</si>
  <si>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</si>
  <si>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</si>
  <si>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７年連続で算定されず、良好な状態を維持している。今後、公共施設等の一斉更新の時期を迎えることから、公共施設等総合管理計画や各施設等の個別の長寿命化計画に基づき、計画的に老朽化対策に取り組んでいく必要がある。</t>
    <rPh sb="1" eb="5">
      <t>ショウライフタン</t>
    </rPh>
    <rPh sb="5" eb="7">
      <t>ヒリツ</t>
    </rPh>
    <rPh sb="9" eb="10">
      <t>ネン</t>
    </rPh>
    <rPh sb="10" eb="12">
      <t>レンゾク</t>
    </rPh>
    <rPh sb="13" eb="15">
      <t>サンテイ</t>
    </rPh>
    <rPh sb="19" eb="21">
      <t>リョウコウ</t>
    </rPh>
    <rPh sb="22" eb="24">
      <t>ジョウタイ</t>
    </rPh>
    <rPh sb="25" eb="27">
      <t>イジ</t>
    </rPh>
    <rPh sb="32" eb="34">
      <t>コンゴ</t>
    </rPh>
    <rPh sb="35" eb="37">
      <t>コウキョウ</t>
    </rPh>
    <rPh sb="37" eb="39">
      <t>シセツ</t>
    </rPh>
    <rPh sb="39" eb="40">
      <t>トウ</t>
    </rPh>
    <rPh sb="41" eb="43">
      <t>イッセイ</t>
    </rPh>
    <rPh sb="43" eb="45">
      <t>コウシン</t>
    </rPh>
    <rPh sb="46" eb="48">
      <t>ジキ</t>
    </rPh>
    <rPh sb="49" eb="50">
      <t>ムカ</t>
    </rPh>
    <rPh sb="57" eb="59">
      <t>コウキョウ</t>
    </rPh>
    <rPh sb="69" eb="72">
      <t>カクシセツ</t>
    </rPh>
    <rPh sb="72" eb="73">
      <t>トウ</t>
    </rPh>
    <rPh sb="74" eb="76">
      <t>コベツ</t>
    </rPh>
    <rPh sb="77" eb="78">
      <t>チョウ</t>
    </rPh>
    <rPh sb="78" eb="81">
      <t>ジュミョウカ</t>
    </rPh>
    <rPh sb="81" eb="83">
      <t>ケイカク</t>
    </rPh>
    <rPh sb="88" eb="90">
      <t>ケイカク</t>
    </rPh>
    <rPh sb="90" eb="91">
      <t>テキ</t>
    </rPh>
    <rPh sb="105" eb="107">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</si>
  <si>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</si>
  <si>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</si>
  <si>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</si>
  <si>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</si>
  <si>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</si>
  <si>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</si>
  <si>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</si>
  <si>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将来負担比率は算定なしの状況が続いているが、近年、大規模事業の実施に伴う市債発行の増により、元利償還金が増加していることなどから、実質公債費比率が上昇している。
　今後も大規模事業が輻輳し、市債残高の増加が見込まれることから、「草津市健全で持続可能な財政運営および財政規律に関する条例」、「草津市財政規律ガイドライン」に基づき、将来の財政負担を見通し、健全な財政運営に努めていく。</t>
    <rPh sb="23" eb="25">
      <t>キンネン</t>
    </rPh>
    <rPh sb="26" eb="29">
      <t>ダイキボ</t>
    </rPh>
    <rPh sb="29" eb="31">
      <t>ジギョウ</t>
    </rPh>
    <rPh sb="32" eb="34">
      <t>ジッシ</t>
    </rPh>
    <rPh sb="35" eb="36">
      <t>トモナ</t>
    </rPh>
    <rPh sb="37" eb="39">
      <t>シサイ</t>
    </rPh>
    <rPh sb="39" eb="41">
      <t>ハッコウ</t>
    </rPh>
    <rPh sb="42" eb="43">
      <t>ゾウ</t>
    </rPh>
    <rPh sb="47" eb="49">
      <t>ガンリ</t>
    </rPh>
    <rPh sb="49" eb="52">
      <t>ショウカンキン</t>
    </rPh>
    <rPh sb="53" eb="55">
      <t>ゾウカ</t>
    </rPh>
    <rPh sb="66" eb="68">
      <t>ジッシツ</t>
    </rPh>
    <rPh sb="68" eb="71">
      <t>コウサイヒ</t>
    </rPh>
    <rPh sb="71" eb="72">
      <t>ヒ</t>
    </rPh>
    <rPh sb="72" eb="73">
      <t>リツ</t>
    </rPh>
    <rPh sb="74" eb="76">
      <t>ジョウショウ</t>
    </rPh>
    <rPh sb="83" eb="85">
      <t>コンゴ</t>
    </rPh>
    <rPh sb="86" eb="89">
      <t>ダイキボ</t>
    </rPh>
    <rPh sb="89" eb="91">
      <t>ジギョウ</t>
    </rPh>
    <rPh sb="92" eb="94">
      <t>フクソウ</t>
    </rPh>
    <rPh sb="96" eb="98">
      <t>シサイ</t>
    </rPh>
    <rPh sb="98" eb="100">
      <t>ザンダカ</t>
    </rPh>
    <rPh sb="101" eb="103">
      <t>ゾウカ</t>
    </rPh>
    <rPh sb="104" eb="106">
      <t>ミコ</t>
    </rPh>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</si>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</sst>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84"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9" xfId="12" applyNumberFormat="1" applyFont="1" applyBorder="1" applyAlignment="1" applyProtection="1">
      <alignment horizontal="left" vertical="center" shrinkToFit="1"/>
      <protection locked="0"/>
    </xf>
    <xf numFmtId="0" fontId="29" fillId="0" borderId="110"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extLst xmlns:c16r2="http://schemas.microsoft.com/office/drawing/2015/06/chart">
            <c:ext xmlns:c16="http://schemas.microsoft.com/office/drawing/2014/chart" uri="{C3380CC4-5D6E-409C-BE32-E72D297353CC}">
              <c16:uniqueId val="{00000000-EF92-4014-9EDB-8E75F2B02A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50858</c:v>
                </c:pt>
                <c:pt idx="1">
                  <c:v>52567</c:v>
                </c:pt>
                <c:pt idx="2">
                  <c:v>69489</c:v>
                </c:pt>
                <c:pt idx="3">
                  <c:v>80274</c:v>
                </c:pt>
                <c:pt idx="4">
                  <c:v>125429</c:v>
                </c:pt>
              </c:numCache>
            </c:numRef>
          </c:val>
          <c:smooth val="0"/>
          <c:extLst xmlns:c16r2="http://schemas.microsoft.com/office/drawing/2015/06/chart">
            <c:ext xmlns:c16="http://schemas.microsoft.com/office/drawing/2014/chart" uri="{C3380CC4-5D6E-409C-BE32-E72D297353CC}">
              <c16:uniqueId val="{00000001-EF92-4014-9EDB-8E75F2B02A9E}"/>
            </c:ext>
          </c:extLst>
        </c:ser>
        <c:dLbls>
          <c:showLegendKey val="0"/>
          <c:showVal val="0"/>
          <c:showCatName val="0"/>
          <c:showSerName val="0"/>
          <c:showPercent val="0"/>
          <c:showBubbleSize val="0"/>
        </c:dLbls>
        <c:marker val="1"/>
        <c:smooth val="0"/>
        <c:axId val="464912968"/>
        <c:axId val="464918064"/>
      </c:lineChart>
      <c:catAx>
        <c:axId val="464912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4918064"/>
        <c:crosses val="autoZero"/>
        <c:auto val="1"/>
        <c:lblAlgn val="ctr"/>
        <c:lblOffset val="100"/>
        <c:tickLblSkip val="1"/>
        <c:tickMarkSkip val="1"/>
        <c:noMultiLvlLbl val="0"/>
      </c:catAx>
      <c:valAx>
        <c:axId val="4649180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4912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1.55</c:v>
                </c:pt>
                <c:pt idx="1">
                  <c:v>1.72</c:v>
                </c:pt>
                <c:pt idx="2">
                  <c:v>1.78</c:v>
                </c:pt>
                <c:pt idx="3">
                  <c:v>1.46</c:v>
                </c:pt>
                <c:pt idx="4">
                  <c:v>1.82</c:v>
                </c:pt>
              </c:numCache>
            </c:numRef>
          </c:val>
          <c:extLst xmlns:c16r2="http://schemas.microsoft.com/office/drawing/2015/06/chart">
            <c:ext xmlns:c16="http://schemas.microsoft.com/office/drawing/2014/chart" uri="{C3380CC4-5D6E-409C-BE32-E72D297353CC}">
              <c16:uniqueId val="{00000000-6C32-4D55-80C1-A7D5279936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19.350000000000001</c:v>
                </c:pt>
                <c:pt idx="1">
                  <c:v>20.399999999999999</c:v>
                </c:pt>
                <c:pt idx="2">
                  <c:v>19.489999999999998</c:v>
                </c:pt>
                <c:pt idx="3">
                  <c:v>17.96</c:v>
                </c:pt>
                <c:pt idx="4">
                  <c:v>19.68</c:v>
                </c:pt>
              </c:numCache>
            </c:numRef>
          </c:val>
          <c:extLst xmlns:c16r2="http://schemas.microsoft.com/office/drawing/2015/06/chart">
            <c:ext xmlns:c16="http://schemas.microsoft.com/office/drawing/2014/chart" uri="{C3380CC4-5D6E-409C-BE32-E72D297353CC}">
              <c16:uniqueId val="{00000001-6C32-4D55-80C1-A7D527993653}"/>
            </c:ext>
          </c:extLst>
        </c:ser>
        <c:dLbls>
          <c:showLegendKey val="0"/>
          <c:showVal val="0"/>
          <c:showCatName val="0"/>
          <c:showSerName val="0"/>
          <c:showPercent val="0"/>
          <c:showBubbleSize val="0"/>
        </c:dLbls>
        <c:gapWidth val="250"/>
        <c:overlap val="100"/>
        <c:axId val="464914144"/>
        <c:axId val="464914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0.73</c:v>
                </c:pt>
                <c:pt idx="1">
                  <c:v>0.98</c:v>
                </c:pt>
                <c:pt idx="2">
                  <c:v>-0.65</c:v>
                </c:pt>
                <c:pt idx="3">
                  <c:v>-1.34</c:v>
                </c:pt>
                <c:pt idx="4">
                  <c:v>2.08</c:v>
                </c:pt>
              </c:numCache>
            </c:numRef>
          </c:val>
          <c:smooth val="0"/>
          <c:extLst xmlns:c16r2="http://schemas.microsoft.com/office/drawing/2015/06/chart">
            <c:ext xmlns:c16="http://schemas.microsoft.com/office/drawing/2014/chart" uri="{C3380CC4-5D6E-409C-BE32-E72D297353CC}">
              <c16:uniqueId val="{00000002-6C32-4D55-80C1-A7D527993653}"/>
            </c:ext>
          </c:extLst>
        </c:ser>
        <c:dLbls>
          <c:showLegendKey val="0"/>
          <c:showVal val="0"/>
          <c:showCatName val="0"/>
          <c:showSerName val="0"/>
          <c:showPercent val="0"/>
          <c:showBubbleSize val="0"/>
        </c:dLbls>
        <c:marker val="1"/>
        <c:smooth val="0"/>
        <c:axId val="464914144"/>
        <c:axId val="464914536"/>
      </c:lineChart>
      <c:catAx>
        <c:axId val="46491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4914536"/>
        <c:crosses val="autoZero"/>
        <c:auto val="1"/>
        <c:lblAlgn val="ctr"/>
        <c:lblOffset val="100"/>
        <c:tickLblSkip val="1"/>
        <c:tickMarkSkip val="1"/>
        <c:noMultiLvlLbl val="0"/>
      </c:catAx>
      <c:valAx>
        <c:axId val="464914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91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A62-4339-ADB5-923D3C8143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A62-4339-ADB5-923D3C814308}"/>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A62-4339-ADB5-923D3C814308}"/>
            </c:ext>
          </c:extLst>
        </c:ser>
        <c:ser>
          <c:idx val="3"/>
          <c:order val="3"/>
          <c:tx>
            <c:strRef>
              <c:f>データシート!$A$30</c:f>
              <c:strCache>
                <c:ptCount val="1"/>
                <c:pt idx="0">
                  <c:v>学校給食センター特別会計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A62-4339-ADB5-923D3C81430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6A62-4339-ADB5-923D3C81430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0.65</c:v>
                </c:pt>
                <c:pt idx="2">
                  <c:v>#N/A</c:v>
                </c:pt>
                <c:pt idx="3">
                  <c:v>0.28999999999999998</c:v>
                </c:pt>
                <c:pt idx="4">
                  <c:v>#N/A</c:v>
                </c:pt>
                <c:pt idx="5">
                  <c:v>0.4</c:v>
                </c:pt>
                <c:pt idx="6">
                  <c:v>#N/A</c:v>
                </c:pt>
                <c:pt idx="7">
                  <c:v>0.72</c:v>
                </c:pt>
                <c:pt idx="8">
                  <c:v>#N/A</c:v>
                </c:pt>
                <c:pt idx="9">
                  <c:v>0.37</c:v>
                </c:pt>
              </c:numCache>
            </c:numRef>
          </c:val>
          <c:extLst xmlns:c16r2="http://schemas.microsoft.com/office/drawing/2015/06/chart">
            <c:ext xmlns:c16="http://schemas.microsoft.com/office/drawing/2014/chart" uri="{C3380CC4-5D6E-409C-BE32-E72D297353CC}">
              <c16:uniqueId val="{00000005-6A62-4339-ADB5-923D3C81430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#N/A</c:v>
                </c:pt>
                <c:pt idx="3">
                  <c:v>0.39</c:v>
                </c:pt>
                <c:pt idx="4">
                  <c:v>#N/A</c:v>
                </c:pt>
                <c:pt idx="5">
                  <c:v>0.44</c:v>
                </c:pt>
                <c:pt idx="6">
                  <c:v>#N/A</c:v>
                </c:pt>
                <c:pt idx="7">
                  <c:v>0.44</c:v>
                </c:pt>
                <c:pt idx="8">
                  <c:v>#N/A</c:v>
                </c:pt>
                <c:pt idx="9">
                  <c:v>0.4</c:v>
                </c:pt>
              </c:numCache>
            </c:numRef>
          </c:val>
          <c:extLst xmlns:c16r2="http://schemas.microsoft.com/office/drawing/2015/06/chart">
            <c:ext xmlns:c16="http://schemas.microsoft.com/office/drawing/2014/chart" uri="{C3380CC4-5D6E-409C-BE32-E72D297353CC}">
              <c16:uniqueId val="{00000006-6A62-4339-ADB5-923D3C81430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1.54</c:v>
                </c:pt>
                <c:pt idx="2">
                  <c:v>#N/A</c:v>
                </c:pt>
                <c:pt idx="3">
                  <c:v>1.72</c:v>
                </c:pt>
                <c:pt idx="4">
                  <c:v>#N/A</c:v>
                </c:pt>
                <c:pt idx="5">
                  <c:v>1.77</c:v>
                </c:pt>
                <c:pt idx="6">
                  <c:v>#N/A</c:v>
                </c:pt>
                <c:pt idx="7">
                  <c:v>1.46</c:v>
                </c:pt>
                <c:pt idx="8">
                  <c:v>#N/A</c:v>
                </c:pt>
                <c:pt idx="9">
                  <c:v>1.82</c:v>
                </c:pt>
              </c:numCache>
            </c:numRef>
          </c:val>
          <c:extLst xmlns:c16r2="http://schemas.microsoft.com/office/drawing/2015/06/chart">
            <c:ext xmlns:c16="http://schemas.microsoft.com/office/drawing/2014/chart" uri="{C3380CC4-5D6E-409C-BE32-E72D297353CC}">
              <c16:uniqueId val="{00000007-6A62-4339-ADB5-923D3C814308}"/>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1.38</c:v>
                </c:pt>
                <c:pt idx="2">
                  <c:v>#N/A</c:v>
                </c:pt>
                <c:pt idx="3">
                  <c:v>1.73</c:v>
                </c:pt>
                <c:pt idx="4">
                  <c:v>#N/A</c:v>
                </c:pt>
                <c:pt idx="5">
                  <c:v>1.17</c:v>
                </c:pt>
                <c:pt idx="6">
                  <c:v>#N/A</c:v>
                </c:pt>
                <c:pt idx="7">
                  <c:v>2.44</c:v>
                </c:pt>
                <c:pt idx="8">
                  <c:v>#N/A</c:v>
                </c:pt>
                <c:pt idx="9">
                  <c:v>2.74</c:v>
                </c:pt>
              </c:numCache>
            </c:numRef>
          </c:val>
          <c:extLst xmlns:c16r2="http://schemas.microsoft.com/office/drawing/2015/06/chart">
            <c:ext xmlns:c16="http://schemas.microsoft.com/office/drawing/2014/chart" uri="{C3380CC4-5D6E-409C-BE32-E72D297353CC}">
              <c16:uniqueId val="{00000008-6A62-4339-ADB5-923D3C81430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14.67</c:v>
                </c:pt>
                <c:pt idx="2">
                  <c:v>#N/A</c:v>
                </c:pt>
                <c:pt idx="3">
                  <c:v>13.8</c:v>
                </c:pt>
                <c:pt idx="4">
                  <c:v>#N/A</c:v>
                </c:pt>
                <c:pt idx="5">
                  <c:v>13.43</c:v>
                </c:pt>
                <c:pt idx="6">
                  <c:v>#N/A</c:v>
                </c:pt>
                <c:pt idx="7">
                  <c:v>13.7</c:v>
                </c:pt>
                <c:pt idx="8">
                  <c:v>#N/A</c:v>
                </c:pt>
                <c:pt idx="9">
                  <c:v>13.79</c:v>
                </c:pt>
              </c:numCache>
            </c:numRef>
          </c:val>
          <c:extLst xmlns:c16r2="http://schemas.microsoft.com/office/drawing/2015/06/chart">
            <c:ext xmlns:c16="http://schemas.microsoft.com/office/drawing/2014/chart" uri="{C3380CC4-5D6E-409C-BE32-E72D297353CC}">
              <c16:uniqueId val="{00000009-6A62-4339-ADB5-923D3C814308}"/>
            </c:ext>
          </c:extLst>
        </c:ser>
        <c:dLbls>
          <c:showLegendKey val="0"/>
          <c:showVal val="0"/>
          <c:showCatName val="0"/>
          <c:showSerName val="0"/>
          <c:showPercent val="0"/>
          <c:showBubbleSize val="0"/>
        </c:dLbls>
        <c:gapWidth val="150"/>
        <c:overlap val="100"/>
        <c:axId val="464423680"/>
        <c:axId val="464424856"/>
      </c:barChart>
      <c:catAx>
        <c:axId val="46442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4424856"/>
        <c:crosses val="autoZero"/>
        <c:auto val="1"/>
        <c:lblAlgn val="ctr"/>
        <c:lblOffset val="100"/>
        <c:tickLblSkip val="1"/>
        <c:tickMarkSkip val="1"/>
        <c:noMultiLvlLbl val="0"/>
      </c:catAx>
      <c:valAx>
        <c:axId val="464424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423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5024</c:v>
                </c:pt>
                <c:pt idx="5">
                  <c:v>5054</c:v>
                </c:pt>
                <c:pt idx="8">
                  <c:v>4621</c:v>
                </c:pt>
                <c:pt idx="11">
                  <c:v>4610</c:v>
                </c:pt>
                <c:pt idx="14">
                  <c:v>4437</c:v>
                </c:pt>
              </c:numCache>
            </c:numRef>
          </c:val>
          <c:extLst xmlns:c16r2="http://schemas.microsoft.com/office/drawing/2015/06/chart">
            <c:ext xmlns:c16="http://schemas.microsoft.com/office/drawing/2014/chart" uri="{C3380CC4-5D6E-409C-BE32-E72D297353CC}">
              <c16:uniqueId val="{00000000-9F79-4D60-93C9-00C7C24552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F79-4D60-93C9-00C7C24552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52</c:v>
                </c:pt>
                <c:pt idx="3">
                  <c:v>52</c:v>
                </c:pt>
                <c:pt idx="6">
                  <c:v>52</c:v>
                </c:pt>
                <c:pt idx="9">
                  <c:v>52</c:v>
                </c:pt>
                <c:pt idx="12">
                  <c:v>0</c:v>
                </c:pt>
              </c:numCache>
            </c:numRef>
          </c:val>
          <c:extLst xmlns:c16r2="http://schemas.microsoft.com/office/drawing/2015/06/chart">
            <c:ext xmlns:c16="http://schemas.microsoft.com/office/drawing/2014/chart" uri="{C3380CC4-5D6E-409C-BE32-E72D297353CC}">
              <c16:uniqueId val="{00000002-9F79-4D60-93C9-00C7C24552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218</c:v>
                </c:pt>
                <c:pt idx="3">
                  <c:v>223</c:v>
                </c:pt>
                <c:pt idx="6">
                  <c:v>188</c:v>
                </c:pt>
                <c:pt idx="9">
                  <c:v>119</c:v>
                </c:pt>
                <c:pt idx="12">
                  <c:v>143</c:v>
                </c:pt>
              </c:numCache>
            </c:numRef>
          </c:val>
          <c:extLst xmlns:c16r2="http://schemas.microsoft.com/office/drawing/2015/06/chart">
            <c:ext xmlns:c16="http://schemas.microsoft.com/office/drawing/2014/chart" uri="{C3380CC4-5D6E-409C-BE32-E72D297353CC}">
              <c16:uniqueId val="{00000003-9F79-4D60-93C9-00C7C24552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1458</c:v>
                </c:pt>
                <c:pt idx="3">
                  <c:v>1262</c:v>
                </c:pt>
                <c:pt idx="6">
                  <c:v>1340</c:v>
                </c:pt>
                <c:pt idx="9">
                  <c:v>1292</c:v>
                </c:pt>
                <c:pt idx="12">
                  <c:v>1287</c:v>
                </c:pt>
              </c:numCache>
            </c:numRef>
          </c:val>
          <c:extLst xmlns:c16r2="http://schemas.microsoft.com/office/drawing/2015/06/chart">
            <c:ext xmlns:c16="http://schemas.microsoft.com/office/drawing/2014/chart" uri="{C3380CC4-5D6E-409C-BE32-E72D297353CC}">
              <c16:uniqueId val="{00000004-9F79-4D60-93C9-00C7C24552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F79-4D60-93C9-00C7C24552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F79-4D60-93C9-00C7C24552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4154</c:v>
                </c:pt>
                <c:pt idx="3">
                  <c:v>4529</c:v>
                </c:pt>
                <c:pt idx="6">
                  <c:v>4384</c:v>
                </c:pt>
                <c:pt idx="9">
                  <c:v>4507</c:v>
                </c:pt>
                <c:pt idx="12">
                  <c:v>4440</c:v>
                </c:pt>
              </c:numCache>
            </c:numRef>
          </c:val>
          <c:extLst xmlns:c16r2="http://schemas.microsoft.com/office/drawing/2015/06/chart">
            <c:ext xmlns:c16="http://schemas.microsoft.com/office/drawing/2014/chart" uri="{C3380CC4-5D6E-409C-BE32-E72D297353CC}">
              <c16:uniqueId val="{00000007-9F79-4D60-93C9-00C7C2455211}"/>
            </c:ext>
          </c:extLst>
        </c:ser>
        <c:dLbls>
          <c:showLegendKey val="0"/>
          <c:showVal val="0"/>
          <c:showCatName val="0"/>
          <c:showSerName val="0"/>
          <c:showPercent val="0"/>
          <c:showBubbleSize val="0"/>
        </c:dLbls>
        <c:gapWidth val="100"/>
        <c:overlap val="100"/>
        <c:axId val="469998216"/>
        <c:axId val="469996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858</c:v>
                </c:pt>
                <c:pt idx="2">
                  <c:v>#N/A</c:v>
                </c:pt>
                <c:pt idx="3">
                  <c:v>#N/A</c:v>
                </c:pt>
                <c:pt idx="4">
                  <c:v>1012</c:v>
                </c:pt>
                <c:pt idx="5">
                  <c:v>#N/A</c:v>
                </c:pt>
                <c:pt idx="6">
                  <c:v>#N/A</c:v>
                </c:pt>
                <c:pt idx="7">
                  <c:v>1343</c:v>
                </c:pt>
                <c:pt idx="8">
                  <c:v>#N/A</c:v>
                </c:pt>
                <c:pt idx="9">
                  <c:v>#N/A</c:v>
                </c:pt>
                <c:pt idx="10">
                  <c:v>1360</c:v>
                </c:pt>
                <c:pt idx="11">
                  <c:v>#N/A</c:v>
                </c:pt>
                <c:pt idx="12">
                  <c:v>#N/A</c:v>
                </c:pt>
                <c:pt idx="13">
                  <c:v>1433</c:v>
                </c:pt>
                <c:pt idx="14">
                  <c:v>#N/A</c:v>
                </c:pt>
              </c:numCache>
            </c:numRef>
          </c:val>
          <c:smooth val="0"/>
          <c:extLst xmlns:c16r2="http://schemas.microsoft.com/office/drawing/2015/06/chart">
            <c:ext xmlns:c16="http://schemas.microsoft.com/office/drawing/2014/chart" uri="{C3380CC4-5D6E-409C-BE32-E72D297353CC}">
              <c16:uniqueId val="{00000008-9F79-4D60-93C9-00C7C2455211}"/>
            </c:ext>
          </c:extLst>
        </c:ser>
        <c:dLbls>
          <c:showLegendKey val="0"/>
          <c:showVal val="0"/>
          <c:showCatName val="0"/>
          <c:showSerName val="0"/>
          <c:showPercent val="0"/>
          <c:showBubbleSize val="0"/>
        </c:dLbls>
        <c:marker val="1"/>
        <c:smooth val="0"/>
        <c:axId val="469998216"/>
        <c:axId val="469996648"/>
      </c:lineChart>
      <c:catAx>
        <c:axId val="469998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9996648"/>
        <c:crosses val="autoZero"/>
        <c:auto val="1"/>
        <c:lblAlgn val="ctr"/>
        <c:lblOffset val="100"/>
        <c:tickLblSkip val="1"/>
        <c:tickMarkSkip val="1"/>
        <c:noMultiLvlLbl val="0"/>
      </c:catAx>
      <c:valAx>
        <c:axId val="469996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998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38929</c:v>
                </c:pt>
                <c:pt idx="5">
                  <c:v>38264</c:v>
                </c:pt>
                <c:pt idx="8">
                  <c:v>38180</c:v>
                </c:pt>
                <c:pt idx="11">
                  <c:v>37943</c:v>
                </c:pt>
                <c:pt idx="14">
                  <c:v>39760</c:v>
                </c:pt>
              </c:numCache>
            </c:numRef>
          </c:val>
          <c:extLst xmlns:c16r2="http://schemas.microsoft.com/office/drawing/2015/06/chart">
            <c:ext xmlns:c16="http://schemas.microsoft.com/office/drawing/2014/chart" uri="{C3380CC4-5D6E-409C-BE32-E72D297353CC}">
              <c16:uniqueId val="{00000000-9100-4FDA-BBF0-64C3A55D1A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8612</c:v>
                </c:pt>
                <c:pt idx="5">
                  <c:v>8926</c:v>
                </c:pt>
                <c:pt idx="8">
                  <c:v>7904</c:v>
                </c:pt>
                <c:pt idx="11">
                  <c:v>8419</c:v>
                </c:pt>
                <c:pt idx="14">
                  <c:v>11269</c:v>
                </c:pt>
              </c:numCache>
            </c:numRef>
          </c:val>
          <c:extLst xmlns:c16r2="http://schemas.microsoft.com/office/drawing/2015/06/chart">
            <c:ext xmlns:c16="http://schemas.microsoft.com/office/drawing/2014/chart" uri="{C3380CC4-5D6E-409C-BE32-E72D297353CC}">
              <c16:uniqueId val="{00000001-9100-4FDA-BBF0-64C3A55D1A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17353</c:v>
                </c:pt>
                <c:pt idx="5">
                  <c:v>18283</c:v>
                </c:pt>
                <c:pt idx="8">
                  <c:v>17819</c:v>
                </c:pt>
                <c:pt idx="11">
                  <c:v>15942</c:v>
                </c:pt>
                <c:pt idx="14">
                  <c:v>16301</c:v>
                </c:pt>
              </c:numCache>
            </c:numRef>
          </c:val>
          <c:extLst xmlns:c16r2="http://schemas.microsoft.com/office/drawing/2015/06/chart">
            <c:ext xmlns:c16="http://schemas.microsoft.com/office/drawing/2014/chart" uri="{C3380CC4-5D6E-409C-BE32-E72D297353CC}">
              <c16:uniqueId val="{00000002-9100-4FDA-BBF0-64C3A55D1A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100-4FDA-BBF0-64C3A55D1A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100-4FDA-BBF0-64C3A55D1A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2052</c:v>
                </c:pt>
                <c:pt idx="3">
                  <c:v>1951</c:v>
                </c:pt>
                <c:pt idx="6">
                  <c:v>2084</c:v>
                </c:pt>
                <c:pt idx="9">
                  <c:v>1</c:v>
                </c:pt>
                <c:pt idx="12">
                  <c:v>0</c:v>
                </c:pt>
              </c:numCache>
            </c:numRef>
          </c:val>
          <c:extLst xmlns:c16r2="http://schemas.microsoft.com/office/drawing/2015/06/chart">
            <c:ext xmlns:c16="http://schemas.microsoft.com/office/drawing/2014/chart" uri="{C3380CC4-5D6E-409C-BE32-E72D297353CC}">
              <c16:uniqueId val="{00000005-9100-4FDA-BBF0-64C3A55D1A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5273</c:v>
                </c:pt>
                <c:pt idx="3">
                  <c:v>4660</c:v>
                </c:pt>
                <c:pt idx="6">
                  <c:v>4621</c:v>
                </c:pt>
                <c:pt idx="9">
                  <c:v>4179</c:v>
                </c:pt>
                <c:pt idx="12">
                  <c:v>3893</c:v>
                </c:pt>
              </c:numCache>
            </c:numRef>
          </c:val>
          <c:extLst xmlns:c16r2="http://schemas.microsoft.com/office/drawing/2015/06/chart">
            <c:ext xmlns:c16="http://schemas.microsoft.com/office/drawing/2014/chart" uri="{C3380CC4-5D6E-409C-BE32-E72D297353CC}">
              <c16:uniqueId val="{00000006-9100-4FDA-BBF0-64C3A55D1A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1344</c:v>
                </c:pt>
                <c:pt idx="3">
                  <c:v>1330</c:v>
                </c:pt>
                <c:pt idx="6">
                  <c:v>1179</c:v>
                </c:pt>
                <c:pt idx="9">
                  <c:v>1326</c:v>
                </c:pt>
                <c:pt idx="12">
                  <c:v>1256</c:v>
                </c:pt>
              </c:numCache>
            </c:numRef>
          </c:val>
          <c:extLst xmlns:c16r2="http://schemas.microsoft.com/office/drawing/2015/06/chart">
            <c:ext xmlns:c16="http://schemas.microsoft.com/office/drawing/2014/chart" uri="{C3380CC4-5D6E-409C-BE32-E72D297353CC}">
              <c16:uniqueId val="{00000007-9100-4FDA-BBF0-64C3A55D1A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11679</c:v>
                </c:pt>
                <c:pt idx="3">
                  <c:v>13141</c:v>
                </c:pt>
                <c:pt idx="6">
                  <c:v>11806</c:v>
                </c:pt>
                <c:pt idx="9">
                  <c:v>10689</c:v>
                </c:pt>
                <c:pt idx="12">
                  <c:v>10152</c:v>
                </c:pt>
              </c:numCache>
            </c:numRef>
          </c:val>
          <c:extLst xmlns:c16r2="http://schemas.microsoft.com/office/drawing/2015/06/chart">
            <c:ext xmlns:c16="http://schemas.microsoft.com/office/drawing/2014/chart" uri="{C3380CC4-5D6E-409C-BE32-E72D297353CC}">
              <c16:uniqueId val="{00000008-9100-4FDA-BBF0-64C3A55D1A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156</c:v>
                </c:pt>
                <c:pt idx="3">
                  <c:v>104</c:v>
                </c:pt>
                <c:pt idx="6">
                  <c:v>52</c:v>
                </c:pt>
                <c:pt idx="9">
                  <c:v>0</c:v>
                </c:pt>
                <c:pt idx="12">
                  <c:v>0</c:v>
                </c:pt>
              </c:numCache>
            </c:numRef>
          </c:val>
          <c:extLst xmlns:c16r2="http://schemas.microsoft.com/office/drawing/2015/06/chart">
            <c:ext xmlns:c16="http://schemas.microsoft.com/office/drawing/2014/chart" uri="{C3380CC4-5D6E-409C-BE32-E72D297353CC}">
              <c16:uniqueId val="{00000009-9100-4FDA-BBF0-64C3A55D1A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37857</c:v>
                </c:pt>
                <c:pt idx="3">
                  <c:v>37453</c:v>
                </c:pt>
                <c:pt idx="6">
                  <c:v>38528</c:v>
                </c:pt>
                <c:pt idx="9">
                  <c:v>40011</c:v>
                </c:pt>
                <c:pt idx="12">
                  <c:v>45714</c:v>
                </c:pt>
              </c:numCache>
            </c:numRef>
          </c:val>
          <c:extLst xmlns:c16r2="http://schemas.microsoft.com/office/drawing/2015/06/chart">
            <c:ext xmlns:c16="http://schemas.microsoft.com/office/drawing/2014/chart" uri="{C3380CC4-5D6E-409C-BE32-E72D297353CC}">
              <c16:uniqueId val="{0000000A-9100-4FDA-BBF0-64C3A55D1A99}"/>
            </c:ext>
          </c:extLst>
        </c:ser>
        <c:dLbls>
          <c:showLegendKey val="0"/>
          <c:showVal val="0"/>
          <c:showCatName val="0"/>
          <c:showSerName val="0"/>
          <c:showPercent val="0"/>
          <c:showBubbleSize val="0"/>
        </c:dLbls>
        <c:gapWidth val="100"/>
        <c:overlap val="100"/>
        <c:axId val="469998608"/>
        <c:axId val="469997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100-4FDA-BBF0-64C3A55D1A99}"/>
            </c:ext>
          </c:extLst>
        </c:ser>
        <c:dLbls>
          <c:showLegendKey val="0"/>
          <c:showVal val="0"/>
          <c:showCatName val="0"/>
          <c:showSerName val="0"/>
          <c:showPercent val="0"/>
          <c:showBubbleSize val="0"/>
        </c:dLbls>
        <c:marker val="1"/>
        <c:smooth val="0"/>
        <c:axId val="469998608"/>
        <c:axId val="469997432"/>
      </c:lineChart>
      <c:catAx>
        <c:axId val="46999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9997432"/>
        <c:crosses val="autoZero"/>
        <c:auto val="1"/>
        <c:lblAlgn val="ctr"/>
        <c:lblOffset val="100"/>
        <c:tickLblSkip val="1"/>
        <c:tickMarkSkip val="1"/>
        <c:noMultiLvlLbl val="0"/>
      </c:catAx>
      <c:valAx>
        <c:axId val="469997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99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4871</c:v>
                </c:pt>
                <c:pt idx="1">
                  <c:v>4598</c:v>
                </c:pt>
                <c:pt idx="2">
                  <c:v>5038</c:v>
                </c:pt>
              </c:numCache>
            </c:numRef>
          </c:val>
          <c:extLst xmlns:c16r2="http://schemas.microsoft.com/office/drawing/2015/06/chart">
            <c:ext xmlns:c16="http://schemas.microsoft.com/office/drawing/2014/chart" uri="{C3380CC4-5D6E-409C-BE32-E72D297353CC}">
              <c16:uniqueId val="{00000000-A795-4657-B5BA-D7CE5B8611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2922</c:v>
                </c:pt>
                <c:pt idx="1">
                  <c:v>2925</c:v>
                </c:pt>
                <c:pt idx="2">
                  <c:v>2527</c:v>
                </c:pt>
              </c:numCache>
            </c:numRef>
          </c:val>
          <c:extLst xmlns:c16r2="http://schemas.microsoft.com/office/drawing/2015/06/chart">
            <c:ext xmlns:c16="http://schemas.microsoft.com/office/drawing/2014/chart" uri="{C3380CC4-5D6E-409C-BE32-E72D297353CC}">
              <c16:uniqueId val="{00000001-A795-4657-B5BA-D7CE5B8611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8146</c:v>
                </c:pt>
                <c:pt idx="1">
                  <c:v>6790</c:v>
                </c:pt>
                <c:pt idx="2">
                  <c:v>6976</c:v>
                </c:pt>
              </c:numCache>
            </c:numRef>
          </c:val>
          <c:extLst xmlns:c16r2="http://schemas.microsoft.com/office/drawing/2015/06/chart">
            <c:ext xmlns:c16="http://schemas.microsoft.com/office/drawing/2014/chart" uri="{C3380CC4-5D6E-409C-BE32-E72D297353CC}">
              <c16:uniqueId val="{00000002-A795-4657-B5BA-D7CE5B86116B}"/>
            </c:ext>
          </c:extLst>
        </c:ser>
        <c:dLbls>
          <c:showLegendKey val="0"/>
          <c:showVal val="0"/>
          <c:showCatName val="0"/>
          <c:showSerName val="0"/>
          <c:showPercent val="0"/>
          <c:showBubbleSize val="0"/>
        </c:dLbls>
        <c:gapWidth val="120"/>
        <c:overlap val="100"/>
        <c:axId val="469996256"/>
        <c:axId val="469997824"/>
      </c:barChart>
      <c:catAx>
        <c:axId val="46999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9997824"/>
        <c:crosses val="autoZero"/>
        <c:auto val="1"/>
        <c:lblAlgn val="ctr"/>
        <c:lblOffset val="100"/>
        <c:tickLblSkip val="1"/>
        <c:tickMarkSkip val="1"/>
        <c:noMultiLvlLbl val="0"/>
      </c:catAx>
      <c:valAx>
        <c:axId val="469997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999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295-47C7-A289-B969F062859C}"/>
                </c:ext>
                <c:ext xmlns:c15="http://schemas.microsoft.com/office/drawing/2012/chart" uri="{CE6537A1-D6FC-4f65-9D91-7224C49458BB}">
                  <c15:dlblFieldTable>
                    <c15:dlblFTEntry>
                      <c15:txfldGUID>{B584D8F1-FBA5-4720-A918-94C3A4C099F6}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295-47C7-A289-B969F062859C}"/>
                </c:ext>
                <c:ext xmlns:c15="http://schemas.microsoft.com/office/drawing/2012/chart" uri="{CE6537A1-D6FC-4f65-9D91-7224C49458BB}">
                  <c15:dlblFieldTable>
                    <c15:dlblFTEntry>
                      <c15:txfldGUID>{1FEDE3A6-5249-4BBA-92BE-157F05E271FC}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295-47C7-A289-B969F062859C}"/>
                </c:ext>
                <c:ext xmlns:c15="http://schemas.microsoft.com/office/drawing/2012/chart" uri="{CE6537A1-D6FC-4f65-9D91-7224C49458BB}">
                  <c15:dlblFieldTable>
                    <c15:dlblFTEntry>
                      <c15:txfldGUID>{B5B3749D-3EC6-4EBB-9512-E46C8B6851A6}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295-47C7-A289-B969F062859C}"/>
                </c:ext>
                <c:ext xmlns:c15="http://schemas.microsoft.com/office/drawing/2012/chart" uri="{CE6537A1-D6FC-4f65-9D91-7224C49458BB}">
                  <c15:dlblFieldTable>
                    <c15:dlblFTEntry>
                      <c15:txfldGUID>{21442366-CDC5-4FC8-AE80-EFA42D180BAF}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295-47C7-A289-B969F062859C}"/>
                </c:ext>
                <c:ext xmlns:c15="http://schemas.microsoft.com/office/drawing/2012/chart" uri="{CE6537A1-D6FC-4f65-9D91-7224C49458BB}">
                  <c15:dlblFieldTable>
                    <c15:dlblFTEntry>
                      <c15:txfldGUID>{4E7EB031-B764-4A34-AF95-21FD46A8F02C}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295-47C7-A289-B969F062859C}"/>
                </c:ext>
                <c:ext xmlns:c15="http://schemas.microsoft.com/office/drawing/2012/chart" uri="{CE6537A1-D6FC-4f65-9D91-7224C49458BB}">
                  <c15:dlblFieldTable>
                    <c15:dlblFTEntry>
                      <c15:txfldGUID>{4393F861-3085-4D9D-906E-9F66558AFC6A}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295-47C7-A289-B969F062859C}"/>
                </c:ext>
                <c:ext xmlns:c15="http://schemas.microsoft.com/office/drawing/2012/chart" uri="{CE6537A1-D6FC-4f65-9D91-7224C49458BB}">
                  <c15:dlblFieldTable>
                    <c15:dlblFTEntry>
                      <c15:txfldGUID>{455ED2E0-E1D8-470E-BBD1-E994C5FF2613}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295-47C7-A289-B969F062859C}"/>
                </c:ext>
                <c:ext xmlns:c15="http://schemas.microsoft.com/office/drawing/2012/chart" uri="{CE6537A1-D6FC-4f65-9D91-7224C49458BB}">
                  <c15:dlblFieldTable>
                    <c15:dlblFTEntry>
                      <c15:txfldGUID>{1313CDD6-F14A-4E26-93D4-86970FCB9CEB}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295-47C7-A289-B969F062859C}"/>
                </c:ext>
                <c:ext xmlns:c15="http://schemas.microsoft.com/office/drawing/2012/chart" uri="{CE6537A1-D6FC-4f65-9D91-7224C49458BB}">
                  <c15:dlblFieldTable>
                    <c15:dlblFTEntry>
                      <c15:txfldGUID>{66D52F6A-40A8-4BF2-ADEC-6EA9954A63DA}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49.3</c:v>
                </c:pt>
                <c:pt idx="32">
                  <c:v>48.1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295-47C7-A289-B969F06285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295-47C7-A289-B969F062859C}"/>
                </c:ext>
                <c:ext xmlns:c15="http://schemas.microsoft.com/office/drawing/2012/chart" uri="{CE6537A1-D6FC-4f65-9D91-7224C49458BB}">
                  <c15:dlblFieldTable>
                    <c15:dlblFTEntry>
                      <c15:txfldGUID>{8177DD6A-077F-4150-8ACB-BCDC1D332EC2}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295-47C7-A289-B969F062859C}"/>
                </c:ext>
                <c:ext xmlns:c15="http://schemas.microsoft.com/office/drawing/2012/chart" uri="{CE6537A1-D6FC-4f65-9D91-7224C49458BB}">
                  <c15:dlblFieldTable>
                    <c15:dlblFTEntry>
                      <c15:txfldGUID>{C52E9B4E-2F8D-4094-A1CE-037205EB732E}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295-47C7-A289-B969F062859C}"/>
                </c:ext>
                <c:ext xmlns:c15="http://schemas.microsoft.com/office/drawing/2012/chart" uri="{CE6537A1-D6FC-4f65-9D91-7224C49458BB}">
                  <c15:dlblFieldTable>
                    <c15:dlblFTEntry>
                      <c15:txfldGUID>{19505022-7BFD-49D5-AA3D-7A489E8F9868}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295-47C7-A289-B969F062859C}"/>
                </c:ext>
                <c:ext xmlns:c15="http://schemas.microsoft.com/office/drawing/2012/chart" uri="{CE6537A1-D6FC-4f65-9D91-7224C49458BB}">
                  <c15:dlblFieldTable>
                    <c15:dlblFTEntry>
                      <c15:txfldGUID>{7FDB5196-7635-4CD6-BBA5-6D828501BB76}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295-47C7-A289-B969F062859C}"/>
                </c:ext>
                <c:ext xmlns:c15="http://schemas.microsoft.com/office/drawing/2012/chart" uri="{CE6537A1-D6FC-4f65-9D91-7224C49458BB}">
                  <c15:dlblFieldTable>
                    <c15:dlblFTEntry>
                      <c15:txfldGUID>{F37E4D00-C7DF-4455-84EF-DDFE2A76F840}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295-47C7-A289-B969F062859C}"/>
                </c:ext>
                <c:ext xmlns:c15="http://schemas.microsoft.com/office/drawing/2012/chart" uri="{CE6537A1-D6FC-4f65-9D91-7224C49458BB}">
                  <c15:dlblFieldTable>
                    <c15:dlblFTEntry>
                      <c15:txfldGUID>{D853C646-B37C-4687-B150-246F9ECE1011}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295-47C7-A289-B969F062859C}"/>
                </c:ext>
                <c:ext xmlns:c15="http://schemas.microsoft.com/office/drawing/2012/chart" uri="{CE6537A1-D6FC-4f65-9D91-7224C49458BB}">
                  <c15:dlblFieldTable>
                    <c15:dlblFTEntry>
                      <c15:txfldGUID>{F2B488F1-0FBC-4212-9B9C-20CF7DE2854C}</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295-47C7-A289-B969F062859C}"/>
                </c:ext>
                <c:ext xmlns:c15="http://schemas.microsoft.com/office/drawing/2012/chart" uri="{CE6537A1-D6FC-4f65-9D91-7224C49458BB}">
                  <c15:layout/>
                  <c15:dlblFieldTable>
                    <c15:dlblFTEntry>
                      <c15:txfldGUID>{40FD003B-C421-4226-90DE-41492D56BBB0}</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295-47C7-A289-B969F062859C}"/>
                </c:ext>
                <c:ext xmlns:c15="http://schemas.microsoft.com/office/drawing/2012/chart" uri="{CE6537A1-D6FC-4f65-9D91-7224C49458BB}">
                  <c15:layout/>
                  <c15:dlblFieldTable>
                    <c15:dlblFTEntry>
                      <c15:txfldGUID>{7C0780BB-53C8-420F-902F-00280EBDD3AA}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6.5</c:v>
                </c:pt>
                <c:pt idx="32">
                  <c:v>5.8</c:v>
                </c:pt>
              </c:numCache>
            </c:numRef>
          </c:yVal>
          <c:smooth val="0"/>
          <c:extLst xmlns:c16r2="http://schemas.microsoft.com/office/drawing/2015/06/chart">
            <c:ext xmlns:c16="http://schemas.microsoft.com/office/drawing/2014/chart" uri="{C3380CC4-5D6E-409C-BE32-E72D297353CC}">
              <c16:uniqueId val="{00000013-3295-47C7-A289-B969F062859C}"/>
            </c:ext>
          </c:extLst>
        </c:ser>
        <c:dLbls>
          <c:showLegendKey val="0"/>
          <c:showVal val="1"/>
          <c:showCatName val="0"/>
          <c:showSerName val="0"/>
          <c:showPercent val="0"/>
          <c:showBubbleSize val="0"/>
        </c:dLbls>
        <c:axId val="464911792"/>
        <c:axId val="532897472"/>
      </c:scatterChart>
      <c:valAx>
        <c:axId val="464911792"/>
        <c:scaling>
          <c:orientation val="minMax"/>
          <c:max val="58.7"/>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2897472"/>
        <c:crosses val="autoZero"/>
        <c:crossBetween val="midCat"/>
      </c:valAx>
      <c:valAx>
        <c:axId val="532897472"/>
        <c:scaling>
          <c:orientation val="minMax"/>
          <c:max val="6.6999999999999993"/>
          <c:min val="5.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4911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452-463D-83AE-7A4E670B278B}"/>
                </c:ext>
                <c:ext xmlns:c15="http://schemas.microsoft.com/office/drawing/2012/chart" uri="{CE6537A1-D6FC-4f65-9D91-7224C49458BB}">
                  <c15:dlblFieldTable>
                    <c15:dlblFTEntry>
                      <c15:txfldGUID>{18143952-A0B2-43BA-926B-2E93861BA963}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452-463D-83AE-7A4E670B278B}"/>
                </c:ext>
                <c:ext xmlns:c15="http://schemas.microsoft.com/office/drawing/2012/chart" uri="{CE6537A1-D6FC-4f65-9D91-7224C49458BB}">
                  <c15:dlblFieldTable>
                    <c15:dlblFTEntry>
                      <c15:txfldGUID>{CEF40031-B854-441C-B593-4AE6F1C46001}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452-463D-83AE-7A4E670B278B}"/>
                </c:ext>
                <c:ext xmlns:c15="http://schemas.microsoft.com/office/drawing/2012/chart" uri="{CE6537A1-D6FC-4f65-9D91-7224C49458BB}">
                  <c15:dlblFieldTable>
                    <c15:dlblFTEntry>
                      <c15:txfldGUID>{04BA1F18-9D81-4749-B38A-83E6D3DC45BC}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452-463D-83AE-7A4E670B278B}"/>
                </c:ext>
                <c:ext xmlns:c15="http://schemas.microsoft.com/office/drawing/2012/chart" uri="{CE6537A1-D6FC-4f65-9D91-7224C49458BB}">
                  <c15:dlblFieldTable>
                    <c15:dlblFTEntry>
                      <c15:txfldGUID>{80D93985-DBA3-4049-8AEE-AF9FF1EC9DE2}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452-463D-83AE-7A4E670B278B}"/>
                </c:ext>
                <c:ext xmlns:c15="http://schemas.microsoft.com/office/drawing/2012/chart" uri="{CE6537A1-D6FC-4f65-9D91-7224C49458BB}">
                  <c15:dlblFieldTable>
                    <c15:dlblFTEntry>
                      <c15:txfldGUID>{579CEE07-E561-46FE-8D9A-BC53260CD840}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452-463D-83AE-7A4E670B278B}"/>
                </c:ext>
                <c:ext xmlns:c15="http://schemas.microsoft.com/office/drawing/2012/chart" uri="{CE6537A1-D6FC-4f65-9D91-7224C49458BB}">
                  <c15:dlblFieldTable>
                    <c15:dlblFTEntry>
                      <c15:txfldGUID>{FF2C14FA-044A-4F1F-B14A-CCE0DE958DC9}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452-463D-83AE-7A4E670B278B}"/>
                </c:ext>
                <c:ext xmlns:c15="http://schemas.microsoft.com/office/drawing/2012/chart" uri="{CE6537A1-D6FC-4f65-9D91-7224C49458BB}">
                  <c15:dlblFieldTable>
                    <c15:dlblFTEntry>
                      <c15:txfldGUID>{96FEFEFE-D4A3-476E-81EF-CFAB9FFD4D25}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452-463D-83AE-7A4E670B278B}"/>
                </c:ext>
                <c:ext xmlns:c15="http://schemas.microsoft.com/office/drawing/2012/chart" uri="{CE6537A1-D6FC-4f65-9D91-7224C49458BB}">
                  <c15:dlblFieldTable>
                    <c15:dlblFTEntry>
                      <c15:txfldGUID>{C7209CBE-A701-4736-AFA9-0D75A739065C}</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452-463D-83AE-7A4E670B278B}"/>
                </c:ext>
                <c:ext xmlns:c15="http://schemas.microsoft.com/office/drawing/2012/chart" uri="{CE6537A1-D6FC-4f65-9D91-7224C49458BB}">
                  <c15:dlblFieldTable>
                    <c15:dlblFTEntry>
                      <c15:txfldGUID>{F6B79C0B-3DBF-46B8-8889-FFE3BBCB729E}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4.3</c:v>
                </c:pt>
                <c:pt idx="16">
                  <c:v>5</c:v>
                </c:pt>
                <c:pt idx="24">
                  <c:v>5.7</c:v>
                </c:pt>
                <c:pt idx="32">
                  <c:v>6.2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452-463D-83AE-7A4E670B27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452-463D-83AE-7A4E670B278B}"/>
                </c:ext>
                <c:ext xmlns:c15="http://schemas.microsoft.com/office/drawing/2012/chart" uri="{CE6537A1-D6FC-4f65-9D91-7224C49458BB}">
                  <c15:layout/>
                  <c15:dlblFieldTable>
                    <c15:dlblFTEntry>
                      <c15:txfldGUID>{6CD6525C-4477-4371-AF85-0DCD1C008848}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452-463D-83AE-7A4E670B278B}"/>
                </c:ext>
                <c:ext xmlns:c15="http://schemas.microsoft.com/office/drawing/2012/chart" uri="{CE6537A1-D6FC-4f65-9D91-7224C49458BB}">
                  <c15:dlblFieldTable>
                    <c15:dlblFTEntry>
                      <c15:txfldGUID>{2FCF9608-09E5-44F8-B9AA-FFBA9E75F998}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452-463D-83AE-7A4E670B278B}"/>
                </c:ext>
                <c:ext xmlns:c15="http://schemas.microsoft.com/office/drawing/2012/chart" uri="{CE6537A1-D6FC-4f65-9D91-7224C49458BB}">
                  <c15:dlblFieldTable>
                    <c15:dlblFTEntry>
                      <c15:txfldGUID>{1499873C-241B-4E74-9C6B-A7BBDF92C802}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452-463D-83AE-7A4E670B278B}"/>
                </c:ext>
                <c:ext xmlns:c15="http://schemas.microsoft.com/office/drawing/2012/chart" uri="{CE6537A1-D6FC-4f65-9D91-7224C49458BB}">
                  <c15:dlblFieldTable>
                    <c15:dlblFTEntry>
                      <c15:txfldGUID>{DEF777B0-90BF-42CC-8E31-7067B0420253}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452-463D-83AE-7A4E670B278B}"/>
                </c:ext>
                <c:ext xmlns:c15="http://schemas.microsoft.com/office/drawing/2012/chart" uri="{CE6537A1-D6FC-4f65-9D91-7224C49458BB}">
                  <c15:dlblFieldTable>
                    <c15:dlblFTEntry>
                      <c15:txfldGUID>{55E90E44-D508-407E-96C0-95CB84DA6FDB}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452-463D-83AE-7A4E670B278B}"/>
                </c:ext>
                <c:ext xmlns:c15="http://schemas.microsoft.com/office/drawing/2012/chart" uri="{CE6537A1-D6FC-4f65-9D91-7224C49458BB}">
                  <c15:layout/>
                  <c15:dlblFieldTable>
                    <c15:dlblFTEntry>
                      <c15:txfldGUID>{81EE3055-0C41-4565-A4F4-2E5C78C62B0B}</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452-463D-83AE-7A4E670B278B}"/>
                </c:ext>
                <c:ext xmlns:c15="http://schemas.microsoft.com/office/drawing/2012/chart" uri="{CE6537A1-D6FC-4f65-9D91-7224C49458BB}">
                  <c15:layout/>
                  <c15:dlblFieldTable>
                    <c15:dlblFTEntry>
                      <c15:txfldGUID>{95E34F6C-6D56-43DD-B6D2-B9D32D7F377E}</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452-463D-83AE-7A4E670B278B}"/>
                </c:ext>
                <c:ext xmlns:c15="http://schemas.microsoft.com/office/drawing/2012/chart" uri="{CE6537A1-D6FC-4f65-9D91-7224C49458BB}">
                  <c15:layout/>
                  <c15:dlblFieldTable>
                    <c15:dlblFTEntry>
                      <c15:txfldGUID>{BDE427D9-5FDC-4622-98AC-7D9112CBF2A1}</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452-463D-83AE-7A4E670B278B}"/>
                </c:ext>
                <c:ext xmlns:c15="http://schemas.microsoft.com/office/drawing/2012/chart" uri="{CE6537A1-D6FC-4f65-9D91-7224C49458BB}">
                  <c15:layout/>
                  <c15:dlblFieldTable>
                    <c15:dlblFTEntry>
                      <c15:txfldGUID>{7F3CBFF2-AEDE-4715-B3D0-970D7E4C8AC5}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extLst xmlns:c16r2="http://schemas.microsoft.com/office/drawing/2015/06/chart">
            <c:ext xmlns:c16="http://schemas.microsoft.com/office/drawing/2014/chart" uri="{C3380CC4-5D6E-409C-BE32-E72D297353CC}">
              <c16:uniqueId val="{00000013-C452-463D-83AE-7A4E670B278B}"/>
            </c:ext>
          </c:extLst>
        </c:ser>
        <c:dLbls>
          <c:showLegendKey val="0"/>
          <c:showVal val="1"/>
          <c:showCatName val="0"/>
          <c:showSerName val="0"/>
          <c:showPercent val="0"/>
          <c:showBubbleSize val="0"/>
        </c:dLbls>
        <c:axId val="532905704"/>
        <c:axId val="532906096"/>
      </c:scatterChart>
      <c:valAx>
        <c:axId val="532905704"/>
        <c:scaling>
          <c:orientation val="minMax"/>
          <c:max val="8.1999999999999993"/>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2906096"/>
        <c:crosses val="autoZero"/>
        <c:crossBetween val="midCat"/>
      </c:valAx>
      <c:valAx>
        <c:axId val="532906096"/>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29057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「元利償還金」については、借入額の大きかった庁舎整備等の償還が完了したことや、新規借入分の償還年限を見直したことにより、</a:t>
          </a:r>
          <a:r>
            <a:rPr kumimoji="1" lang="en-US" altLang="ja-JP" sz="1100">
              <a:latin typeface="ＭＳ ゴシック" pitchFamily="49" charset="-128"/>
              <a:ea typeface="ＭＳ ゴシック" pitchFamily="49" charset="-128"/>
            </a:rPr>
            <a:t>67</a:t>
          </a:r>
          <a:r>
            <a:rPr kumimoji="1" lang="ja-JP" altLang="en-US" sz="1100">
              <a:latin typeface="ＭＳ ゴシック" pitchFamily="49" charset="-128"/>
              <a:ea typeface="ＭＳ ゴシック" pitchFamily="49" charset="-128"/>
            </a:rPr>
            <a:t>百万円減少している。</a:t>
          </a:r>
        </a:p>
        <a:p>
          <a:r>
            <a:rPr kumimoji="1" lang="ja-JP" altLang="en-US" sz="1100">
              <a:latin typeface="ＭＳ ゴシック" pitchFamily="49" charset="-128"/>
              <a:ea typeface="ＭＳ ゴシック" pitchFamily="49" charset="-128"/>
            </a:rPr>
            <a:t>　また、「組合等が起こした地方債の元利償還金に対する負担金等」については、環境衛生センター（グリーンハット）の設備改修を行ったことなどにより、</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百万円増加している。</a:t>
          </a:r>
        </a:p>
        <a:p>
          <a:r>
            <a:rPr kumimoji="1" lang="ja-JP" altLang="en-US" sz="1100">
              <a:latin typeface="ＭＳ ゴシック" pitchFamily="49" charset="-128"/>
              <a:ea typeface="ＭＳ ゴシック" pitchFamily="49" charset="-128"/>
            </a:rPr>
            <a:t>　今後、大規模事業の実施が輻輳し、公債費が増加する見込みであることから、新規借入に際しては、「草津市健全で持続可能な財政運営および財政規律に関する条例」、「草津市財政規律ガイドライン」に基づき、プライマリーバランスの黒字を確保するよう努め、将来世代との適正な負担水準の維持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地方債の現在高については、クリーンセンター更新整備事業、野村公園整備事業等の実施により、平成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年度は前年度と比べて</a:t>
          </a:r>
          <a:r>
            <a:rPr kumimoji="1" lang="en-US" altLang="ja-JP" sz="1100">
              <a:latin typeface="ＭＳ ゴシック" pitchFamily="49" charset="-128"/>
              <a:ea typeface="ＭＳ ゴシック" pitchFamily="49" charset="-128"/>
            </a:rPr>
            <a:t>5,703</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退職手当負担見込額については、職員の新陳代謝が進んだことなどから、前年度と比べて</a:t>
          </a:r>
          <a:r>
            <a:rPr kumimoji="1" lang="en-US" altLang="ja-JP" sz="1100">
              <a:latin typeface="ＭＳ ゴシック" pitchFamily="49" charset="-128"/>
              <a:ea typeface="ＭＳ ゴシック" pitchFamily="49" charset="-128"/>
            </a:rPr>
            <a:t>286</a:t>
          </a:r>
          <a:r>
            <a:rPr kumimoji="1" lang="ja-JP" altLang="en-US" sz="1100">
              <a:latin typeface="ＭＳ ゴシック" pitchFamily="49" charset="-128"/>
              <a:ea typeface="ＭＳ ゴシック" pitchFamily="49" charset="-128"/>
            </a:rPr>
            <a:t>百万円の減となった。</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年度の将来負担額は、前年同様、算定されない（負担額ゼロ）という結果になり、現時点において既に発生した負債のみを対象とする将来負担比率でみると、安定した財政状況といえる。</a:t>
          </a:r>
        </a:p>
        <a:p>
          <a:r>
            <a:rPr kumimoji="1" lang="ja-JP" altLang="en-US" sz="1100">
              <a:latin typeface="ＭＳ ゴシック" pitchFamily="49" charset="-128"/>
              <a:ea typeface="ＭＳ ゴシック" pitchFamily="49" charset="-128"/>
            </a:rPr>
            <a:t>　しかし、今後も大規模事業の実施や老朽化した公共施設への対応を考慮すると、比率は一定程度の上昇が見込まれ、引き続き、健全な財政運営に努める必要がある。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滋賀県草津市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公共施設の更新など、将来の財政支出に備えるため、決算状況を考慮し、まちづくり基盤整備基金等に積立を行った結果、基金全体の残高は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市の健全な財政運営を行うため、今後の財政収支を見通し、適正な積立および取崩を行っていく。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まちづくり基盤整備基金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まちづくり基盤整備事業の推進に充当するために設置しており、社会資本整備等に充当している。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（仮称）生涯学習センター整備基金</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生涯学習に係る施設の整備に充当するために設置をしている。</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環境衛生事業基金</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環境衛生に係る施設の整備その他環境衛生事業の推進を図るために設置しており、クリーンセンター更新整備事業に充当している。</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ふるさと創生基金</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本市の特性を生かし、創意工夫を凝らした独創的、個性的なまちづくりを推進するため、ふるさと寄附金を積み立てており、寄附していただいた方の要望により、各種事業に活用している。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職員の退職資金として設置している。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クリーンセンター更新整備事業に充当している環境衛生事業基金について</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666</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百万円の取崩を行った一方で、今後も引き続き執行する大規模事業の財源とするため、まちづくり基盤整備基金に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803</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百万円の積立を行ったことや各基金の利子積立を行ったことで、その他特定目的基金全体で残高が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186</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今後も大規模事業の推進に伴い一定額の取崩を行っていくが、整備した施設の更新に備えて積立を行っていく。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項に規定する積立金として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百万円と利子積立として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百万円の積立を行ったことに加え、平成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百万円の積立を行っている。一方で、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百万円の取崩を行ったことで、基金残高は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歳入の大幅な減収や不測の財政支出など年度間の財源不足に備えて、財政調整基金と減債基金については、合わせて標準財政規模の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％以上の金額を維持するように努める。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百万円の取崩を行ったことで、基金残高は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歳入の大幅な減収や不測の財政支出など年度間の財源不足に備えて、財政調整基金と減債基金については、合わせて標準財政規模の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％以上の金額を維持するように努める。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132,885
130,733
67.82
57,496,039
56,918,051
466,803
25,595,042
45,714,234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の大規模事業の実施により、類似団体との比較でも数値は低く抑えられている。平成２９年度は新規で取得した有形固定資産（新クリーンセンター等）が多かったため、平成２８年度決算と比較して低下してい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9" name="直線コネクタ 68"/>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0"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1" name="直線コネクタ 70"/>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2"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3" name="直線コネクタ 72"/>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4"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5" name="フローチャート: 判断 74"/>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76" name="フローチャート: 判断 75"/>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7" name="フローチャート: 判断 76"/>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21717</xdr:rowOff>
    </xdr:from>
    <xdr:to>
      <xdr:col>23</xdr:col>
      <xdr:colOff>136525</xdr:colOff>
      <xdr:row>32</xdr:row>
      <xdr:rowOff>123317</xdr:rowOff>
    </xdr:to>
    <xdr:sp macro="" textlink="">
      <xdr:nvSpPr>
        <xdr:cNvPr id="83" name="楕円 82"/>
        <xdr:cNvSpPr/>
      </xdr:nvSpPr>
      <xdr:spPr>
        <a:xfrm>
          <a:off x="4711700" y="6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144</xdr:rowOff>
    </xdr:from>
    <xdr:ext cx="405111" cy="259045"/>
    <xdr:sp macro="" textlink="">
      <xdr:nvSpPr>
        <xdr:cNvPr id="84" name="有形固定資産減価償却率該当値テキスト"/>
        <xdr:cNvSpPr txBox="1"/>
      </xdr:nvSpPr>
      <xdr:spPr>
        <a:xfrm>
          <a:off x="4813300" y="6258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141351</xdr:rowOff>
    </xdr:from>
    <xdr:to>
      <xdr:col>19</xdr:col>
      <xdr:colOff>187325</xdr:colOff>
      <xdr:row>32</xdr:row>
      <xdr:rowOff>71501</xdr:rowOff>
    </xdr:to>
    <xdr:sp macro="" textlink="">
      <xdr:nvSpPr>
        <xdr:cNvPr id="85" name="楕円 84"/>
        <xdr:cNvSpPr/>
      </xdr:nvSpPr>
      <xdr:spPr>
        <a:xfrm>
          <a:off x="4000500" y="62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20701</xdr:rowOff>
    </xdr:from>
    <xdr:to>
      <xdr:col>23</xdr:col>
      <xdr:colOff>85725</xdr:colOff>
      <xdr:row>32</xdr:row>
      <xdr:rowOff>72517</xdr:rowOff>
    </xdr:to>
    <xdr:cxnSp macro="">
      <xdr:nvCxnSpPr>
        <xdr:cNvPr id="86" name="直線コネクタ 85"/>
        <xdr:cNvCxnSpPr/>
      </xdr:nvCxnSpPr>
      <xdr:spPr>
        <a:xfrm>
          <a:off x="4051300" y="6278626"/>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89806</xdr:rowOff>
    </xdr:from>
    <xdr:ext cx="405111" cy="259045"/>
    <xdr:sp macro="" textlink="">
      <xdr:nvSpPr>
        <xdr:cNvPr id="87" name="n_1aveValue有形固定資産減価償却率"/>
        <xdr:cNvSpPr txBox="1"/>
      </xdr:nvSpPr>
      <xdr:spPr>
        <a:xfrm>
          <a:off x="38360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8"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62628</xdr:rowOff>
    </xdr:from>
    <xdr:ext cx="405111" cy="259045"/>
    <xdr:sp macro="" textlink="">
      <xdr:nvSpPr>
        <xdr:cNvPr id="89" name="n_1mainValue有形固定資産減価償却率"/>
        <xdr:cNvSpPr txBox="1"/>
      </xdr:nvSpPr>
      <xdr:spPr>
        <a:xfrm>
          <a:off x="38360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類似団体との比較で数値は低くなっており、長期債務残高は適正な水準である。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新規の起債借入に際しては、「草津市健全で持続可能な財政運営および財政規律に関する条例」、および「草津市財政規律ガイドライン」に基づき、プライマリーバランスの黒字を確保するように努め、将来世代との適正な負担水準の維持を図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18" name="直線コネクタ 117"/>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21" name="債務償還可能年数最大値テキスト"/>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22" name="直線コネクタ 121"/>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3"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4" name="フローチャート: 判断 123"/>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30" name="楕円 129"/>
        <xdr:cNvSpPr/>
      </xdr:nvSpPr>
      <xdr:spPr>
        <a:xfrm>
          <a:off x="14744700" y="620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101547</xdr:rowOff>
    </xdr:from>
    <xdr:ext cx="340478" cy="259045"/>
    <xdr:sp macro="" textlink="">
      <xdr:nvSpPr>
        <xdr:cNvPr id="131" name="債務償還可能年数該当値テキスト"/>
        <xdr:cNvSpPr txBox="1"/>
      </xdr:nvSpPr>
      <xdr:spPr>
        <a:xfrm>
          <a:off x="14846300" y="61880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132,885
130,733
67.82
57,496,039
56,918,051
466,803
25,595,042
45,714,234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18542</xdr:rowOff>
    </xdr:from>
    <xdr:to>
      <xdr:col>24</xdr:col>
      <xdr:colOff>114300</xdr:colOff>
      <xdr:row>41</xdr:row>
      <xdr:rowOff>120142</xdr:rowOff>
    </xdr:to>
    <xdr:sp macro="" textlink="">
      <xdr:nvSpPr>
        <xdr:cNvPr id="68" name="楕円 67"/>
        <xdr:cNvSpPr/>
      </xdr:nvSpPr>
      <xdr:spPr>
        <a:xfrm>
          <a:off x="45847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104919</xdr:rowOff>
    </xdr:from>
    <xdr:ext cx="405111" cy="259045"/>
    <xdr:sp macro="" textlink="">
      <xdr:nvSpPr>
        <xdr:cNvPr id="69" name="【道路】&#10;有形固定資産減価償却率該当値テキスト"/>
        <xdr:cNvSpPr txBox="1"/>
      </xdr:nvSpPr>
      <xdr:spPr>
        <a:xfrm>
          <a:off x="4673600" y="6962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96266</xdr:rowOff>
    </xdr:from>
    <xdr:to>
      <xdr:col>20</xdr:col>
      <xdr:colOff>38100</xdr:colOff>
      <xdr:row>42</xdr:row>
      <xdr:rowOff>26416</xdr:rowOff>
    </xdr:to>
    <xdr:sp macro="" textlink="">
      <xdr:nvSpPr>
        <xdr:cNvPr id="70" name="楕円 69"/>
        <xdr:cNvSpPr/>
      </xdr:nvSpPr>
      <xdr:spPr>
        <a:xfrm>
          <a:off x="3746500" y="712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69342</xdr:rowOff>
    </xdr:from>
    <xdr:to>
      <xdr:col>24</xdr:col>
      <xdr:colOff>63500</xdr:colOff>
      <xdr:row>41</xdr:row>
      <xdr:rowOff>147066</xdr:rowOff>
    </xdr:to>
    <xdr:cxnSp macro="">
      <xdr:nvCxnSpPr>
        <xdr:cNvPr id="71" name="直線コネクタ 70"/>
        <xdr:cNvCxnSpPr/>
      </xdr:nvCxnSpPr>
      <xdr:spPr>
        <a:xfrm flipV="1">
          <a:off x="3797300" y="709879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33799</xdr:rowOff>
    </xdr:from>
    <xdr:ext cx="405111" cy="259045"/>
    <xdr:sp macro="" textlink="">
      <xdr:nvSpPr>
        <xdr:cNvPr id="72" name="n_1aveValue【道路】&#10;有形固定資産減価償却率"/>
        <xdr:cNvSpPr txBox="1"/>
      </xdr:nvSpPr>
      <xdr:spPr>
        <a:xfrm>
          <a:off x="3582044"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97807</xdr:rowOff>
    </xdr:from>
    <xdr:ext cx="405111" cy="259045"/>
    <xdr:sp macro="" textlink="">
      <xdr:nvSpPr>
        <xdr:cNvPr id="73" name="n_2aveValue【道路】&#10;有形固定資産減価償却率"/>
        <xdr:cNvSpPr txBox="1"/>
      </xdr:nvSpPr>
      <xdr:spPr>
        <a:xfrm>
          <a:off x="2705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17543</xdr:rowOff>
    </xdr:from>
    <xdr:ext cx="405111" cy="259045"/>
    <xdr:sp macro="" textlink="">
      <xdr:nvSpPr>
        <xdr:cNvPr id="74" name="n_1mainValue【道路】&#10;有形固定資産減価償却率"/>
        <xdr:cNvSpPr txBox="1"/>
      </xdr:nvSpPr>
      <xdr:spPr>
        <a:xfrm>
          <a:off x="3582044" y="721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98" name="直線コネクタ 97"/>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99"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0" name="直線コネクタ 99"/>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1"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2" name="直線コネクタ 101"/>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11472</xdr:rowOff>
    </xdr:from>
    <xdr:ext cx="469744" cy="259045"/>
    <xdr:sp macro="" textlink="">
      <xdr:nvSpPr>
        <xdr:cNvPr id="103" name="【道路】&#10;一人当たり延長平均値テキスト"/>
        <xdr:cNvSpPr txBox="1"/>
      </xdr:nvSpPr>
      <xdr:spPr>
        <a:xfrm>
          <a:off x="10515600" y="635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4" name="フローチャート: 判断 103"/>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5" name="フローチャート: 判断 104"/>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6" name="フローチャート: 判断 105"/>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xdr:rowOff>
    </xdr:from>
    <xdr:to>
      <xdr:col>55</xdr:col>
      <xdr:colOff>50800</xdr:colOff>
      <xdr:row>40</xdr:row>
      <xdr:rowOff>108712</xdr:rowOff>
    </xdr:to>
    <xdr:sp macro="" textlink="">
      <xdr:nvSpPr>
        <xdr:cNvPr id="112" name="楕円 111"/>
        <xdr:cNvSpPr/>
      </xdr:nvSpPr>
      <xdr:spPr>
        <a:xfrm>
          <a:off x="104267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156989</xdr:rowOff>
    </xdr:from>
    <xdr:ext cx="469744" cy="259045"/>
    <xdr:sp macro="" textlink="">
      <xdr:nvSpPr>
        <xdr:cNvPr id="113" name="【道路】&#10;一人当たり延長該当値テキスト"/>
        <xdr:cNvSpPr txBox="1"/>
      </xdr:nvSpPr>
      <xdr:spPr>
        <a:xfrm>
          <a:off x="10515600"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14275</xdr:rowOff>
    </xdr:from>
    <xdr:to>
      <xdr:col>50</xdr:col>
      <xdr:colOff>165100</xdr:colOff>
      <xdr:row>40</xdr:row>
      <xdr:rowOff>115875</xdr:rowOff>
    </xdr:to>
    <xdr:sp macro="" textlink="">
      <xdr:nvSpPr>
        <xdr:cNvPr id="114" name="楕円 113"/>
        <xdr:cNvSpPr/>
      </xdr:nvSpPr>
      <xdr:spPr>
        <a:xfrm>
          <a:off x="9588500" y="68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57912</xdr:rowOff>
    </xdr:from>
    <xdr:to>
      <xdr:col>55</xdr:col>
      <xdr:colOff>0</xdr:colOff>
      <xdr:row>40</xdr:row>
      <xdr:rowOff>65075</xdr:rowOff>
    </xdr:to>
    <xdr:cxnSp macro="">
      <xdr:nvCxnSpPr>
        <xdr:cNvPr id="115" name="直線コネクタ 114"/>
        <xdr:cNvCxnSpPr/>
      </xdr:nvCxnSpPr>
      <xdr:spPr>
        <a:xfrm flipV="1">
          <a:off x="9639300" y="6915912"/>
          <a:ext cx="8382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72127</xdr:rowOff>
    </xdr:from>
    <xdr:ext cx="469744" cy="259045"/>
    <xdr:sp macro="" textlink="">
      <xdr:nvSpPr>
        <xdr:cNvPr id="116" name="n_1aveValue【道路】&#10;一人当たり延長"/>
        <xdr:cNvSpPr txBox="1"/>
      </xdr:nvSpPr>
      <xdr:spPr>
        <a:xfrm>
          <a:off x="93917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123182</xdr:rowOff>
    </xdr:from>
    <xdr:ext cx="469744" cy="259045"/>
    <xdr:sp macro="" textlink="">
      <xdr:nvSpPr>
        <xdr:cNvPr id="117" name="n_2aveValue【道路】&#10;一人当たり延長"/>
        <xdr:cNvSpPr txBox="1"/>
      </xdr:nvSpPr>
      <xdr:spPr>
        <a:xfrm>
          <a:off x="8515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107002</xdr:rowOff>
    </xdr:from>
    <xdr:ext cx="469744" cy="259045"/>
    <xdr:sp macro="" textlink="">
      <xdr:nvSpPr>
        <xdr:cNvPr id="118" name="n_1mainValue【道路】&#10;一人当たり延長"/>
        <xdr:cNvSpPr txBox="1"/>
      </xdr:nvSpPr>
      <xdr:spPr>
        <a:xfrm>
          <a:off x="9391727" y="696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43" name="直線コネクタ 142"/>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44"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45" name="直線コネクタ 144"/>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6"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47" name="直線コネクタ 146"/>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59707</xdr:rowOff>
    </xdr:from>
    <xdr:ext cx="405111" cy="259045"/>
    <xdr:sp macro="" textlink="">
      <xdr:nvSpPr>
        <xdr:cNvPr id="148" name="【橋りょう・トンネル】&#10;有形固定資産減価償却率平均値テキスト"/>
        <xdr:cNvSpPr txBox="1"/>
      </xdr:nvSpPr>
      <xdr:spPr>
        <a:xfrm>
          <a:off x="4673600" y="9832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49" name="フローチャート: 判断 148"/>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50" name="フローチャート: 判断 149"/>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1" name="フローチャート: 判断 150"/>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116840</xdr:rowOff>
    </xdr:from>
    <xdr:to>
      <xdr:col>24</xdr:col>
      <xdr:colOff>114300</xdr:colOff>
      <xdr:row>61</xdr:row>
      <xdr:rowOff>46990</xdr:rowOff>
    </xdr:to>
    <xdr:sp macro="" textlink="">
      <xdr:nvSpPr>
        <xdr:cNvPr id="157" name="楕円 156"/>
        <xdr:cNvSpPr/>
      </xdr:nvSpPr>
      <xdr:spPr>
        <a:xfrm>
          <a:off x="45847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95267</xdr:rowOff>
    </xdr:from>
    <xdr:ext cx="405111" cy="259045"/>
    <xdr:sp macro="" textlink="">
      <xdr:nvSpPr>
        <xdr:cNvPr id="158" name="【橋りょう・トンネル】&#10;有形固定資産減価償却率該当値テキスト"/>
        <xdr:cNvSpPr txBox="1"/>
      </xdr:nvSpPr>
      <xdr:spPr>
        <a:xfrm>
          <a:off x="4673600"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xdr:rowOff>
    </xdr:from>
    <xdr:to>
      <xdr:col>20</xdr:col>
      <xdr:colOff>38100</xdr:colOff>
      <xdr:row>61</xdr:row>
      <xdr:rowOff>111760</xdr:rowOff>
    </xdr:to>
    <xdr:sp macro="" textlink="">
      <xdr:nvSpPr>
        <xdr:cNvPr id="159" name="楕円 158"/>
        <xdr:cNvSpPr/>
      </xdr:nvSpPr>
      <xdr:spPr>
        <a:xfrm>
          <a:off x="3746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167640</xdr:rowOff>
    </xdr:from>
    <xdr:to>
      <xdr:col>24</xdr:col>
      <xdr:colOff>63500</xdr:colOff>
      <xdr:row>61</xdr:row>
      <xdr:rowOff>60960</xdr:rowOff>
    </xdr:to>
    <xdr:cxnSp macro="">
      <xdr:nvCxnSpPr>
        <xdr:cNvPr id="160" name="直線コネクタ 159"/>
        <xdr:cNvCxnSpPr/>
      </xdr:nvCxnSpPr>
      <xdr:spPr>
        <a:xfrm flipV="1">
          <a:off x="3797300" y="1045464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86377</xdr:rowOff>
    </xdr:from>
    <xdr:ext cx="405111" cy="259045"/>
    <xdr:sp macro="" textlink="">
      <xdr:nvSpPr>
        <xdr:cNvPr id="161" name="n_1aveValue【橋りょう・トンネル】&#10;有形固定資産減価償却率"/>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62" name="n_2aveValue【橋りょう・トンネ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102887</xdr:rowOff>
    </xdr:from>
    <xdr:ext cx="405111" cy="259045"/>
    <xdr:sp macro="" textlink="">
      <xdr:nvSpPr>
        <xdr:cNvPr id="163" name="n_1mainValue【橋りょう・トンネル】&#10;有形固定資産減価償却率"/>
        <xdr:cNvSpPr txBox="1"/>
      </xdr:nvSpPr>
      <xdr:spPr>
        <a:xfrm>
          <a:off x="35820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7" name="テキスト ボックス 17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9" name="テキスト ボックス 17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1" name="テキスト ボックス 18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3" name="テキスト ボックス 18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85" name="直線コネクタ 184"/>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86" name="【橋りょう・トンネル】&#10;一人当たり有形固定資産（償却資産）額最小値テキスト"/>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87" name="直線コネクタ 186"/>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88" name="【橋りょう・トンネル】&#10;一人当たり有形固定資産（償却資産）額最大値テキスト"/>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89" name="直線コネクタ 188"/>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34548</xdr:rowOff>
    </xdr:from>
    <xdr:ext cx="599010" cy="259045"/>
    <xdr:sp macro="" textlink="">
      <xdr:nvSpPr>
        <xdr:cNvPr id="190" name="【橋りょう・トンネル】&#10;一人当たり有形固定資産（償却資産）額平均値テキスト"/>
        <xdr:cNvSpPr txBox="1"/>
      </xdr:nvSpPr>
      <xdr:spPr>
        <a:xfrm>
          <a:off x="10515600" y="1032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191" name="フローチャート: 判断 190"/>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192" name="フローチャート: 判断 191"/>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193" name="フローチャート: 判断 192"/>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11411</xdr:rowOff>
    </xdr:from>
    <xdr:to>
      <xdr:col>55</xdr:col>
      <xdr:colOff>50800</xdr:colOff>
      <xdr:row>60</xdr:row>
      <xdr:rowOff>113011</xdr:rowOff>
    </xdr:to>
    <xdr:sp macro="" textlink="">
      <xdr:nvSpPr>
        <xdr:cNvPr id="199" name="楕円 198"/>
        <xdr:cNvSpPr/>
      </xdr:nvSpPr>
      <xdr:spPr>
        <a:xfrm>
          <a:off x="10426700" y="102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34288</xdr:rowOff>
    </xdr:from>
    <xdr:ext cx="599010" cy="259045"/>
    <xdr:sp macro="" textlink="">
      <xdr:nvSpPr>
        <xdr:cNvPr id="200" name="【橋りょう・トンネル】&#10;一人当たり有形固定資産（償却資産）額該当値テキスト"/>
        <xdr:cNvSpPr txBox="1"/>
      </xdr:nvSpPr>
      <xdr:spPr>
        <a:xfrm>
          <a:off x="10515600" y="1014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5207</xdr:rowOff>
    </xdr:from>
    <xdr:to>
      <xdr:col>50</xdr:col>
      <xdr:colOff>165100</xdr:colOff>
      <xdr:row>60</xdr:row>
      <xdr:rowOff>106807</xdr:rowOff>
    </xdr:to>
    <xdr:sp macro="" textlink="">
      <xdr:nvSpPr>
        <xdr:cNvPr id="201" name="楕円 200"/>
        <xdr:cNvSpPr/>
      </xdr:nvSpPr>
      <xdr:spPr>
        <a:xfrm>
          <a:off x="9588500" y="102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56007</xdr:rowOff>
    </xdr:from>
    <xdr:to>
      <xdr:col>55</xdr:col>
      <xdr:colOff>0</xdr:colOff>
      <xdr:row>60</xdr:row>
      <xdr:rowOff>62211</xdr:rowOff>
    </xdr:to>
    <xdr:cxnSp macro="">
      <xdr:nvCxnSpPr>
        <xdr:cNvPr id="202" name="直線コネクタ 201"/>
        <xdr:cNvCxnSpPr/>
      </xdr:nvCxnSpPr>
      <xdr:spPr>
        <a:xfrm>
          <a:off x="9639300" y="10343007"/>
          <a:ext cx="8382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125923</xdr:rowOff>
    </xdr:from>
    <xdr:ext cx="599010" cy="259045"/>
    <xdr:sp macro="" textlink="">
      <xdr:nvSpPr>
        <xdr:cNvPr id="203" name="n_1aveValue【橋りょう・トンネル】&#10;一人当たり有形固定資産（償却資産）額"/>
        <xdr:cNvSpPr txBox="1"/>
      </xdr:nvSpPr>
      <xdr:spPr>
        <a:xfrm>
          <a:off x="9327095" y="1041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18233</xdr:rowOff>
    </xdr:from>
    <xdr:ext cx="599010" cy="259045"/>
    <xdr:sp macro="" textlink="">
      <xdr:nvSpPr>
        <xdr:cNvPr id="204" name="n_2aveValue【橋りょう・トンネル】&#10;一人当たり有形固定資産（償却資産）額"/>
        <xdr:cNvSpPr txBox="1"/>
      </xdr:nvSpPr>
      <xdr:spPr>
        <a:xfrm>
          <a:off x="8450795" y="1013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123334</xdr:rowOff>
    </xdr:from>
    <xdr:ext cx="599010" cy="259045"/>
    <xdr:sp macro="" textlink="">
      <xdr:nvSpPr>
        <xdr:cNvPr id="205" name="n_1mainValue【橋りょう・トンネル】&#10;一人当たり有形固定資産（償却資産）額"/>
        <xdr:cNvSpPr txBox="1"/>
      </xdr:nvSpPr>
      <xdr:spPr>
        <a:xfrm>
          <a:off x="9327095" y="1006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6" name="テキスト ボックス 21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7" name="直線コネクタ 21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8" name="テキスト ボックス 21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9" name="直線コネクタ 21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0" name="テキスト ボックス 21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1" name="直線コネクタ 22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2" name="テキスト ボックス 22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3" name="直線コネクタ 22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4" name="テキスト ボックス 22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5" name="直線コネクタ 22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6" name="テキスト ボックス 22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7" name="直線コネクタ 22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8" name="テキスト ボックス 22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32" name="直線コネクタ 231"/>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33"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34" name="直線コネクタ 233"/>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35"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36" name="直線コネクタ 235"/>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237" name="【公営住宅】&#10;有形固定資産減価償却率平均値テキスト"/>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38" name="フローチャート: 判断 237"/>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39" name="フローチャート: 判断 238"/>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40" name="フローチャート: 判断 239"/>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98334</xdr:rowOff>
    </xdr:from>
    <xdr:to>
      <xdr:col>24</xdr:col>
      <xdr:colOff>114300</xdr:colOff>
      <xdr:row>83</xdr:row>
      <xdr:rowOff>28484</xdr:rowOff>
    </xdr:to>
    <xdr:sp macro="" textlink="">
      <xdr:nvSpPr>
        <xdr:cNvPr id="246" name="楕円 245"/>
        <xdr:cNvSpPr/>
      </xdr:nvSpPr>
      <xdr:spPr>
        <a:xfrm>
          <a:off x="45847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76761</xdr:rowOff>
    </xdr:from>
    <xdr:ext cx="405111" cy="259045"/>
    <xdr:sp macro="" textlink="">
      <xdr:nvSpPr>
        <xdr:cNvPr id="247" name="【公営住宅】&#10;有形固定資産減価償却率該当値テキスト"/>
        <xdr:cNvSpPr txBox="1"/>
      </xdr:nvSpPr>
      <xdr:spPr>
        <a:xfrm>
          <a:off x="4673600"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163649</xdr:rowOff>
    </xdr:from>
    <xdr:to>
      <xdr:col>20</xdr:col>
      <xdr:colOff>38100</xdr:colOff>
      <xdr:row>83</xdr:row>
      <xdr:rowOff>93799</xdr:rowOff>
    </xdr:to>
    <xdr:sp macro="" textlink="">
      <xdr:nvSpPr>
        <xdr:cNvPr id="248" name="楕円 247"/>
        <xdr:cNvSpPr/>
      </xdr:nvSpPr>
      <xdr:spPr>
        <a:xfrm>
          <a:off x="3746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149134</xdr:rowOff>
    </xdr:from>
    <xdr:to>
      <xdr:col>24</xdr:col>
      <xdr:colOff>63500</xdr:colOff>
      <xdr:row>83</xdr:row>
      <xdr:rowOff>42999</xdr:rowOff>
    </xdr:to>
    <xdr:cxnSp macro="">
      <xdr:nvCxnSpPr>
        <xdr:cNvPr id="249" name="直線コネクタ 248"/>
        <xdr:cNvCxnSpPr/>
      </xdr:nvCxnSpPr>
      <xdr:spPr>
        <a:xfrm flipV="1">
          <a:off x="3797300" y="1420803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111051</xdr:rowOff>
    </xdr:from>
    <xdr:ext cx="405111" cy="259045"/>
    <xdr:sp macro="" textlink="">
      <xdr:nvSpPr>
        <xdr:cNvPr id="250" name="n_1aveValue【公営住宅】&#10;有形固定資産減価償却率"/>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251" name="n_2aveValue【公営住宅】&#10;有形固定資産減価償却率"/>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110326</xdr:rowOff>
    </xdr:from>
    <xdr:ext cx="405111" cy="259045"/>
    <xdr:sp macro="" textlink="">
      <xdr:nvSpPr>
        <xdr:cNvPr id="252" name="n_1mainValue【公営住宅】&#10;有形固定資産減価償却率"/>
        <xdr:cNvSpPr txBox="1"/>
      </xdr:nvSpPr>
      <xdr:spPr>
        <a:xfrm>
          <a:off x="35820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74" name="直線コネクタ 273"/>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75"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76" name="直線コネクタ 275"/>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77"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78" name="直線コネクタ 277"/>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109847</xdr:rowOff>
    </xdr:from>
    <xdr:ext cx="469744" cy="259045"/>
    <xdr:sp macro="" textlink="">
      <xdr:nvSpPr>
        <xdr:cNvPr id="279" name="【公営住宅】&#10;一人当たり面積平均値テキスト"/>
        <xdr:cNvSpPr txBox="1"/>
      </xdr:nvSpPr>
      <xdr:spPr>
        <a:xfrm>
          <a:off x="10515600" y="14340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80" name="フローチャート: 判断 279"/>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81" name="フローチャート: 判断 280"/>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82" name="フローチャート: 判断 281"/>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149606</xdr:rowOff>
    </xdr:from>
    <xdr:to>
      <xdr:col>55</xdr:col>
      <xdr:colOff>50800</xdr:colOff>
      <xdr:row>85</xdr:row>
      <xdr:rowOff>79756</xdr:rowOff>
    </xdr:to>
    <xdr:sp macro="" textlink="">
      <xdr:nvSpPr>
        <xdr:cNvPr id="288" name="楕円 287"/>
        <xdr:cNvSpPr/>
      </xdr:nvSpPr>
      <xdr:spPr>
        <a:xfrm>
          <a:off x="104267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128033</xdr:rowOff>
    </xdr:from>
    <xdr:ext cx="469744" cy="259045"/>
    <xdr:sp macro="" textlink="">
      <xdr:nvSpPr>
        <xdr:cNvPr id="289" name="【公営住宅】&#10;一人当たり面積該当値テキスト"/>
        <xdr:cNvSpPr txBox="1"/>
      </xdr:nvSpPr>
      <xdr:spPr>
        <a:xfrm>
          <a:off x="10515600"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147777</xdr:rowOff>
    </xdr:from>
    <xdr:to>
      <xdr:col>50</xdr:col>
      <xdr:colOff>165100</xdr:colOff>
      <xdr:row>85</xdr:row>
      <xdr:rowOff>77927</xdr:rowOff>
    </xdr:to>
    <xdr:sp macro="" textlink="">
      <xdr:nvSpPr>
        <xdr:cNvPr id="290" name="楕円 289"/>
        <xdr:cNvSpPr/>
      </xdr:nvSpPr>
      <xdr:spPr>
        <a:xfrm>
          <a:off x="9588500" y="145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27127</xdr:rowOff>
    </xdr:from>
    <xdr:to>
      <xdr:col>55</xdr:col>
      <xdr:colOff>0</xdr:colOff>
      <xdr:row>85</xdr:row>
      <xdr:rowOff>28956</xdr:rowOff>
    </xdr:to>
    <xdr:cxnSp macro="">
      <xdr:nvCxnSpPr>
        <xdr:cNvPr id="291" name="直線コネクタ 290"/>
        <xdr:cNvCxnSpPr/>
      </xdr:nvCxnSpPr>
      <xdr:spPr>
        <a:xfrm>
          <a:off x="9639300" y="1460037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8044</xdr:rowOff>
    </xdr:from>
    <xdr:ext cx="469744" cy="259045"/>
    <xdr:sp macro="" textlink="">
      <xdr:nvSpPr>
        <xdr:cNvPr id="292" name="n_1aveValue【公営住宅】&#10;一人当たり面積"/>
        <xdr:cNvSpPr txBox="1"/>
      </xdr:nvSpPr>
      <xdr:spPr>
        <a:xfrm>
          <a:off x="9391727" y="142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293" name="n_2aveValue【公営住宅】&#10;一人当たり面積"/>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69054</xdr:rowOff>
    </xdr:from>
    <xdr:ext cx="469744" cy="259045"/>
    <xdr:sp macro="" textlink="">
      <xdr:nvSpPr>
        <xdr:cNvPr id="294" name="n_1mainValue【公営住宅】&#10;一人当たり面積"/>
        <xdr:cNvSpPr txBox="1"/>
      </xdr:nvSpPr>
      <xdr:spPr>
        <a:xfrm>
          <a:off x="93917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3" name="テキスト ボックス 30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4" name="直線コネクタ 30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5" name="テキスト ボックス 30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7" name="テキスト ボックス 30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109</xdr:row>
      <xdr:rowOff>19050</xdr:rowOff>
    </xdr:to>
    <xdr:cxnSp macro="">
      <xdr:nvCxnSpPr>
        <xdr:cNvPr id="319" name="直線コネクタ 318"/>
        <xdr:cNvCxnSpPr/>
      </xdr:nvCxnSpPr>
      <xdr:spPr>
        <a:xfrm flipV="1">
          <a:off x="4634865" y="1715452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320" name="【港湾・漁港】&#10;有形固定資産減価償却率最小値テキスト"/>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21" name="直線コネクタ 320"/>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22" name="【港湾・漁港】&#10;有形固定資産減価償却率最大値テキスト"/>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23" name="直線コネクタ 322"/>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57802</xdr:rowOff>
    </xdr:from>
    <xdr:ext cx="405111" cy="259045"/>
    <xdr:sp macro="" textlink="">
      <xdr:nvSpPr>
        <xdr:cNvPr id="324" name="【港湾・漁港】&#10;有形固定資産減価償却率平均値テキスト"/>
        <xdr:cNvSpPr txBox="1"/>
      </xdr:nvSpPr>
      <xdr:spPr>
        <a:xfrm>
          <a:off x="4673600" y="1788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34925</xdr:rowOff>
    </xdr:from>
    <xdr:to>
      <xdr:col>24</xdr:col>
      <xdr:colOff>114300</xdr:colOff>
      <xdr:row>105</xdr:row>
      <xdr:rowOff>136525</xdr:rowOff>
    </xdr:to>
    <xdr:sp macro="" textlink="">
      <xdr:nvSpPr>
        <xdr:cNvPr id="325" name="フローチャート: 判断 324"/>
        <xdr:cNvSpPr/>
      </xdr:nvSpPr>
      <xdr:spPr>
        <a:xfrm>
          <a:off x="45847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27305</xdr:rowOff>
    </xdr:from>
    <xdr:to>
      <xdr:col>20</xdr:col>
      <xdr:colOff>38100</xdr:colOff>
      <xdr:row>102</xdr:row>
      <xdr:rowOff>128905</xdr:rowOff>
    </xdr:to>
    <xdr:sp macro="" textlink="">
      <xdr:nvSpPr>
        <xdr:cNvPr id="326" name="フローチャート: 判断 325"/>
        <xdr:cNvSpPr/>
      </xdr:nvSpPr>
      <xdr:spPr>
        <a:xfrm>
          <a:off x="3746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76836</xdr:rowOff>
    </xdr:from>
    <xdr:to>
      <xdr:col>15</xdr:col>
      <xdr:colOff>101600</xdr:colOff>
      <xdr:row>104</xdr:row>
      <xdr:rowOff>6986</xdr:rowOff>
    </xdr:to>
    <xdr:sp macro="" textlink="">
      <xdr:nvSpPr>
        <xdr:cNvPr id="327" name="フローチャート: 判断 326"/>
        <xdr:cNvSpPr/>
      </xdr:nvSpPr>
      <xdr:spPr>
        <a:xfrm>
          <a:off x="2857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139700</xdr:rowOff>
    </xdr:from>
    <xdr:to>
      <xdr:col>24</xdr:col>
      <xdr:colOff>114300</xdr:colOff>
      <xdr:row>109</xdr:row>
      <xdr:rowOff>69850</xdr:rowOff>
    </xdr:to>
    <xdr:sp macro="" textlink="">
      <xdr:nvSpPr>
        <xdr:cNvPr id="333" name="楕円 332"/>
        <xdr:cNvSpPr/>
      </xdr:nvSpPr>
      <xdr:spPr>
        <a:xfrm>
          <a:off x="45847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54627</xdr:rowOff>
    </xdr:from>
    <xdr:ext cx="405111" cy="259045"/>
    <xdr:sp macro="" textlink="">
      <xdr:nvSpPr>
        <xdr:cNvPr id="334" name="【港湾・漁港】&#10;有形固定資産減価償却率該当値テキスト"/>
        <xdr:cNvSpPr txBox="1"/>
      </xdr:nvSpPr>
      <xdr:spPr>
        <a:xfrm>
          <a:off x="4673600" y="185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145432</xdr:rowOff>
    </xdr:from>
    <xdr:ext cx="405111" cy="259045"/>
    <xdr:sp macro="" textlink="">
      <xdr:nvSpPr>
        <xdr:cNvPr id="335" name="n_1aveValue【港湾・漁港】&#10;有形固定資産減価償却率"/>
        <xdr:cNvSpPr txBox="1"/>
      </xdr:nvSpPr>
      <xdr:spPr>
        <a:xfrm>
          <a:off x="35820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23513</xdr:rowOff>
    </xdr:from>
    <xdr:ext cx="405111" cy="259045"/>
    <xdr:sp macro="" textlink="">
      <xdr:nvSpPr>
        <xdr:cNvPr id="336" name="n_2aveValue【港湾・漁港】&#10;有形固定資産減価償却率"/>
        <xdr:cNvSpPr txBox="1"/>
      </xdr:nvSpPr>
      <xdr:spPr>
        <a:xfrm>
          <a:off x="2705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7" name="直線コネクタ 34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48" name="テキスト ボックス 34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9" name="直線コネクタ 34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50" name="テキスト ボックス 349"/>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1" name="直線コネクタ 35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52" name="テキスト ボックス 351"/>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3" name="直線コネクタ 35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54" name="テキスト ボックス 353"/>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56" name="テキスト ボックス 35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131621</xdr:rowOff>
    </xdr:from>
    <xdr:to>
      <xdr:col>54</xdr:col>
      <xdr:colOff>189865</xdr:colOff>
      <xdr:row>108</xdr:row>
      <xdr:rowOff>75532</xdr:rowOff>
    </xdr:to>
    <xdr:cxnSp macro="">
      <xdr:nvCxnSpPr>
        <xdr:cNvPr id="358" name="直線コネクタ 357"/>
        <xdr:cNvCxnSpPr/>
      </xdr:nvCxnSpPr>
      <xdr:spPr>
        <a:xfrm flipV="1">
          <a:off x="10476865" y="17105171"/>
          <a:ext cx="0" cy="1486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79359</xdr:rowOff>
    </xdr:from>
    <xdr:ext cx="313932" cy="259045"/>
    <xdr:sp macro="" textlink="">
      <xdr:nvSpPr>
        <xdr:cNvPr id="359" name="【港湾・漁港】&#10;一人当たり有形固定資産（償却資産）額最小値テキスト"/>
        <xdr:cNvSpPr txBox="1"/>
      </xdr:nvSpPr>
      <xdr:spPr>
        <a:xfrm>
          <a:off x="10515600" y="185959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75532</xdr:rowOff>
    </xdr:from>
    <xdr:to>
      <xdr:col>55</xdr:col>
      <xdr:colOff>88900</xdr:colOff>
      <xdr:row>108</xdr:row>
      <xdr:rowOff>75532</xdr:rowOff>
    </xdr:to>
    <xdr:cxnSp macro="">
      <xdr:nvCxnSpPr>
        <xdr:cNvPr id="360" name="直線コネクタ 359"/>
        <xdr:cNvCxnSpPr/>
      </xdr:nvCxnSpPr>
      <xdr:spPr>
        <a:xfrm>
          <a:off x="10388600" y="1859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78298</xdr:rowOff>
    </xdr:from>
    <xdr:ext cx="599010" cy="259045"/>
    <xdr:sp macro="" textlink="">
      <xdr:nvSpPr>
        <xdr:cNvPr id="361" name="【港湾・漁港】&#10;一人当たり有形固定資産（償却資産）額最大値テキスト"/>
        <xdr:cNvSpPr txBox="1"/>
      </xdr:nvSpPr>
      <xdr:spPr>
        <a:xfrm>
          <a:off x="10515600" y="1688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131621</xdr:rowOff>
    </xdr:from>
    <xdr:to>
      <xdr:col>55</xdr:col>
      <xdr:colOff>88900</xdr:colOff>
      <xdr:row>99</xdr:row>
      <xdr:rowOff>131621</xdr:rowOff>
    </xdr:to>
    <xdr:cxnSp macro="">
      <xdr:nvCxnSpPr>
        <xdr:cNvPr id="362" name="直線コネクタ 361"/>
        <xdr:cNvCxnSpPr/>
      </xdr:nvCxnSpPr>
      <xdr:spPr>
        <a:xfrm>
          <a:off x="10388600" y="1710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14096</xdr:rowOff>
    </xdr:from>
    <xdr:ext cx="534377" cy="259045"/>
    <xdr:sp macro="" textlink="">
      <xdr:nvSpPr>
        <xdr:cNvPr id="363" name="【港湾・漁港】&#10;一人当たり有形固定資産（償却資産）額平均値テキスト"/>
        <xdr:cNvSpPr txBox="1"/>
      </xdr:nvSpPr>
      <xdr:spPr>
        <a:xfrm>
          <a:off x="10515600" y="1801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162669</xdr:rowOff>
    </xdr:from>
    <xdr:to>
      <xdr:col>55</xdr:col>
      <xdr:colOff>50800</xdr:colOff>
      <xdr:row>106</xdr:row>
      <xdr:rowOff>92819</xdr:rowOff>
    </xdr:to>
    <xdr:sp macro="" textlink="">
      <xdr:nvSpPr>
        <xdr:cNvPr id="364" name="フローチャート: 判断 363"/>
        <xdr:cNvSpPr/>
      </xdr:nvSpPr>
      <xdr:spPr>
        <a:xfrm>
          <a:off x="10426700" y="18164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121969</xdr:rowOff>
    </xdr:from>
    <xdr:to>
      <xdr:col>50</xdr:col>
      <xdr:colOff>165100</xdr:colOff>
      <xdr:row>103</xdr:row>
      <xdr:rowOff>52119</xdr:rowOff>
    </xdr:to>
    <xdr:sp macro="" textlink="">
      <xdr:nvSpPr>
        <xdr:cNvPr id="365" name="フローチャート: 判断 364"/>
        <xdr:cNvSpPr/>
      </xdr:nvSpPr>
      <xdr:spPr>
        <a:xfrm>
          <a:off x="9588500" y="1760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80730</xdr:rowOff>
    </xdr:from>
    <xdr:to>
      <xdr:col>46</xdr:col>
      <xdr:colOff>38100</xdr:colOff>
      <xdr:row>105</xdr:row>
      <xdr:rowOff>10880</xdr:rowOff>
    </xdr:to>
    <xdr:sp macro="" textlink="">
      <xdr:nvSpPr>
        <xdr:cNvPr id="366" name="フローチャート: 判断 365"/>
        <xdr:cNvSpPr/>
      </xdr:nvSpPr>
      <xdr:spPr>
        <a:xfrm>
          <a:off x="8699500" y="179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68825</xdr:rowOff>
    </xdr:from>
    <xdr:to>
      <xdr:col>55</xdr:col>
      <xdr:colOff>50800</xdr:colOff>
      <xdr:row>107</xdr:row>
      <xdr:rowOff>170425</xdr:rowOff>
    </xdr:to>
    <xdr:sp macro="" textlink="">
      <xdr:nvSpPr>
        <xdr:cNvPr id="372" name="楕円 371"/>
        <xdr:cNvSpPr/>
      </xdr:nvSpPr>
      <xdr:spPr>
        <a:xfrm>
          <a:off x="10426700" y="1841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47252</xdr:rowOff>
    </xdr:from>
    <xdr:ext cx="534377" cy="259045"/>
    <xdr:sp macro="" textlink="">
      <xdr:nvSpPr>
        <xdr:cNvPr id="373" name="【港湾・漁港】&#10;一人当たり有形固定資産（償却資産）額該当値テキスト"/>
        <xdr:cNvSpPr txBox="1"/>
      </xdr:nvSpPr>
      <xdr:spPr>
        <a:xfrm>
          <a:off x="10515600" y="1839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68646</xdr:rowOff>
    </xdr:from>
    <xdr:ext cx="599010" cy="259045"/>
    <xdr:sp macro="" textlink="">
      <xdr:nvSpPr>
        <xdr:cNvPr id="374" name="n_1aveValue【港湾・漁港】&#10;一人当たり有形固定資産（償却資産）額"/>
        <xdr:cNvSpPr txBox="1"/>
      </xdr:nvSpPr>
      <xdr:spPr>
        <a:xfrm>
          <a:off x="9327095" y="1738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27407</xdr:rowOff>
    </xdr:from>
    <xdr:ext cx="534377" cy="259045"/>
    <xdr:sp macro="" textlink="">
      <xdr:nvSpPr>
        <xdr:cNvPr id="375" name="n_2aveValue【港湾・漁港】&#10;一人当たり有形固定資産（償却資産）額"/>
        <xdr:cNvSpPr txBox="1"/>
      </xdr:nvSpPr>
      <xdr:spPr>
        <a:xfrm>
          <a:off x="8483111" y="1768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86" name="テキスト ボックス 3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7" name="直線コネクタ 38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88" name="テキスト ボックス 38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9" name="直線コネクタ 38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0" name="テキスト ボックス 38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1" name="直線コネクタ 39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2" name="テキスト ボックス 39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3" name="直線コネクタ 39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4" name="テキスト ボックス 39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6" name="テキスト ボックス 3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398" name="直線コネクタ 397"/>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399"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400" name="直線コネクタ 399"/>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401"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402" name="直線コネクタ 401"/>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123715</xdr:rowOff>
    </xdr:from>
    <xdr:ext cx="405111" cy="259045"/>
    <xdr:sp macro="" textlink="">
      <xdr:nvSpPr>
        <xdr:cNvPr id="403" name="【認定こども園・幼稚園・保育所】&#10;有形固定資産減価償却率平均値テキスト"/>
        <xdr:cNvSpPr txBox="1"/>
      </xdr:nvSpPr>
      <xdr:spPr>
        <a:xfrm>
          <a:off x="16357600" y="6295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404" name="フローチャート: 判断 403"/>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405" name="フローチャート: 判断 404"/>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406" name="フローチャート: 判断 405"/>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82550</xdr:rowOff>
    </xdr:from>
    <xdr:to>
      <xdr:col>85</xdr:col>
      <xdr:colOff>177800</xdr:colOff>
      <xdr:row>39</xdr:row>
      <xdr:rowOff>12700</xdr:rowOff>
    </xdr:to>
    <xdr:sp macro="" textlink="">
      <xdr:nvSpPr>
        <xdr:cNvPr id="412" name="楕円 411"/>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60977</xdr:rowOff>
    </xdr:from>
    <xdr:ext cx="405111" cy="259045"/>
    <xdr:sp macro="" textlink="">
      <xdr:nvSpPr>
        <xdr:cNvPr id="413" name="【認定こども園・幼稚園・保育所】&#10;有形固定資産減価償却率該当値テキスト"/>
        <xdr:cNvSpPr txBox="1"/>
      </xdr:nvSpPr>
      <xdr:spPr>
        <a:xfrm>
          <a:off x="16357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82550</xdr:rowOff>
    </xdr:from>
    <xdr:to>
      <xdr:col>81</xdr:col>
      <xdr:colOff>101600</xdr:colOff>
      <xdr:row>38</xdr:row>
      <xdr:rowOff>12700</xdr:rowOff>
    </xdr:to>
    <xdr:sp macro="" textlink="">
      <xdr:nvSpPr>
        <xdr:cNvPr id="414" name="楕円 413"/>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38</xdr:row>
      <xdr:rowOff>133350</xdr:rowOff>
    </xdr:to>
    <xdr:cxnSp macro="">
      <xdr:nvCxnSpPr>
        <xdr:cNvPr id="415" name="直線コネクタ 414"/>
        <xdr:cNvCxnSpPr/>
      </xdr:nvCxnSpPr>
      <xdr:spPr>
        <a:xfrm>
          <a:off x="15481300" y="64770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10685</xdr:rowOff>
    </xdr:from>
    <xdr:ext cx="405111" cy="259045"/>
    <xdr:sp macro="" textlink="">
      <xdr:nvSpPr>
        <xdr:cNvPr id="416" name="n_1aveValue【認定こども園・幼稚園・保育所】&#10;有形固定資産減価償却率"/>
        <xdr:cNvSpPr txBox="1"/>
      </xdr:nvSpPr>
      <xdr:spPr>
        <a:xfrm>
          <a:off x="152660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31513</xdr:rowOff>
    </xdr:from>
    <xdr:ext cx="405111" cy="259045"/>
    <xdr:sp macro="" textlink="">
      <xdr:nvSpPr>
        <xdr:cNvPr id="417" name="n_2aveValue【認定こども園・幼稚園・保育所】&#10;有形固定資産減価償却率"/>
        <xdr:cNvSpPr txBox="1"/>
      </xdr:nvSpPr>
      <xdr:spPr>
        <a:xfrm>
          <a:off x="14389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29227</xdr:rowOff>
    </xdr:from>
    <xdr:ext cx="405111" cy="259045"/>
    <xdr:sp macro="" textlink="">
      <xdr:nvSpPr>
        <xdr:cNvPr id="418" name="n_1mainValue【認定こども園・幼稚園・保育所】&#10;有形固定資産減価償却率"/>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9" name="直線コネクタ 4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0" name="テキスト ボックス 4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1" name="直線コネクタ 4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2" name="テキスト ボックス 4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3" name="直線コネクタ 4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4" name="テキスト ボックス 4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5" name="直線コネクタ 4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6" name="テキスト ボックス 4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7" name="直線コネクタ 4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8" name="テキスト ボックス 4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442" name="直線コネクタ 441"/>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443"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444" name="直線コネクタ 443"/>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45"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46" name="直線コネクタ 445"/>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21607</xdr:rowOff>
    </xdr:from>
    <xdr:ext cx="469744" cy="259045"/>
    <xdr:sp macro="" textlink="">
      <xdr:nvSpPr>
        <xdr:cNvPr id="447" name="【認定こども園・幼稚園・保育所】&#10;一人当たり面積平均値テキスト"/>
        <xdr:cNvSpPr txBox="1"/>
      </xdr:nvSpPr>
      <xdr:spPr>
        <a:xfrm>
          <a:off x="22199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48" name="フローチャート: 判断 447"/>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49" name="フローチャート: 判断 448"/>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50" name="フローチャート: 判断 449"/>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55880</xdr:rowOff>
    </xdr:from>
    <xdr:to>
      <xdr:col>116</xdr:col>
      <xdr:colOff>114300</xdr:colOff>
      <xdr:row>39</xdr:row>
      <xdr:rowOff>157480</xdr:rowOff>
    </xdr:to>
    <xdr:sp macro="" textlink="">
      <xdr:nvSpPr>
        <xdr:cNvPr id="456" name="楕円 455"/>
        <xdr:cNvSpPr/>
      </xdr:nvSpPr>
      <xdr:spPr>
        <a:xfrm>
          <a:off x="221107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34307</xdr:rowOff>
    </xdr:from>
    <xdr:ext cx="469744" cy="259045"/>
    <xdr:sp macro="" textlink="">
      <xdr:nvSpPr>
        <xdr:cNvPr id="457" name="【認定こども園・幼稚園・保育所】&#10;一人当たり面積該当値テキスト"/>
        <xdr:cNvSpPr txBox="1"/>
      </xdr:nvSpPr>
      <xdr:spPr>
        <a:xfrm>
          <a:off x="22199600"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67310</xdr:rowOff>
    </xdr:from>
    <xdr:to>
      <xdr:col>112</xdr:col>
      <xdr:colOff>38100</xdr:colOff>
      <xdr:row>39</xdr:row>
      <xdr:rowOff>168910</xdr:rowOff>
    </xdr:to>
    <xdr:sp macro="" textlink="">
      <xdr:nvSpPr>
        <xdr:cNvPr id="458" name="楕円 457"/>
        <xdr:cNvSpPr/>
      </xdr:nvSpPr>
      <xdr:spPr>
        <a:xfrm>
          <a:off x="21272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106680</xdr:rowOff>
    </xdr:from>
    <xdr:to>
      <xdr:col>116</xdr:col>
      <xdr:colOff>63500</xdr:colOff>
      <xdr:row>39</xdr:row>
      <xdr:rowOff>118110</xdr:rowOff>
    </xdr:to>
    <xdr:cxnSp macro="">
      <xdr:nvCxnSpPr>
        <xdr:cNvPr id="459" name="直線コネクタ 458"/>
        <xdr:cNvCxnSpPr/>
      </xdr:nvCxnSpPr>
      <xdr:spPr>
        <a:xfrm flipV="1">
          <a:off x="21323300" y="67932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124477</xdr:rowOff>
    </xdr:from>
    <xdr:ext cx="469744" cy="259045"/>
    <xdr:sp macro="" textlink="">
      <xdr:nvSpPr>
        <xdr:cNvPr id="460" name="n_1ave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61"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160037</xdr:rowOff>
    </xdr:from>
    <xdr:ext cx="469744" cy="259045"/>
    <xdr:sp macro="" textlink="">
      <xdr:nvSpPr>
        <xdr:cNvPr id="462" name="n_1mainValue【認定こども園・幼稚園・保育所】&#10;一人当たり面積"/>
        <xdr:cNvSpPr txBox="1"/>
      </xdr:nvSpPr>
      <xdr:spPr>
        <a:xfrm>
          <a:off x="210757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3" name="テキスト ボックス 4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74" name="直線コネクタ 473"/>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75" name="テキスト ボックス 474"/>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76" name="直線コネクタ 475"/>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77" name="テキスト ボックス 476"/>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78" name="直線コネクタ 477"/>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79" name="テキスト ボックス 478"/>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0" name="直線コネクタ 4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1" name="テキスト ボックス 4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82" name="直線コネクタ 481"/>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83" name="テキスト ボックス 482"/>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84" name="直線コネクタ 483"/>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85" name="テキスト ボックス 484"/>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86" name="直線コネクタ 485"/>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87" name="テキスト ボックス 486"/>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491" name="直線コネクタ 490"/>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92"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93" name="直線コネクタ 492"/>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94"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95" name="直線コネクタ 494"/>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63517</xdr:rowOff>
    </xdr:from>
    <xdr:ext cx="405111" cy="259045"/>
    <xdr:sp macro="" textlink="">
      <xdr:nvSpPr>
        <xdr:cNvPr id="496" name="【学校施設】&#10;有形固定資産減価償却率平均値テキスト"/>
        <xdr:cNvSpPr txBox="1"/>
      </xdr:nvSpPr>
      <xdr:spPr>
        <a:xfrm>
          <a:off x="16357600" y="1000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497" name="フローチャート: 判断 496"/>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498" name="フローチャート: 判断 497"/>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99" name="フローチャート: 判断 498"/>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05" name="楕円 504"/>
        <xdr:cNvSpPr/>
      </xdr:nvSpPr>
      <xdr:spPr>
        <a:xfrm>
          <a:off x="16268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7637</xdr:rowOff>
    </xdr:from>
    <xdr:ext cx="405111" cy="259045"/>
    <xdr:sp macro="" textlink="">
      <xdr:nvSpPr>
        <xdr:cNvPr id="506" name="【学校施設】&#10;有形固定資産減価償却率該当値テキスト"/>
        <xdr:cNvSpPr txBox="1"/>
      </xdr:nvSpPr>
      <xdr:spPr>
        <a:xfrm>
          <a:off x="16357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34925</xdr:rowOff>
    </xdr:from>
    <xdr:to>
      <xdr:col>81</xdr:col>
      <xdr:colOff>101600</xdr:colOff>
      <xdr:row>60</xdr:row>
      <xdr:rowOff>136525</xdr:rowOff>
    </xdr:to>
    <xdr:sp macro="" textlink="">
      <xdr:nvSpPr>
        <xdr:cNvPr id="507" name="楕円 506"/>
        <xdr:cNvSpPr/>
      </xdr:nvSpPr>
      <xdr:spPr>
        <a:xfrm>
          <a:off x="15430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85725</xdr:rowOff>
    </xdr:to>
    <xdr:cxnSp macro="">
      <xdr:nvCxnSpPr>
        <xdr:cNvPr id="508" name="直線コネクタ 507"/>
        <xdr:cNvCxnSpPr/>
      </xdr:nvCxnSpPr>
      <xdr:spPr>
        <a:xfrm flipV="1">
          <a:off x="15481300" y="103670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7320</xdr:rowOff>
    </xdr:from>
    <xdr:ext cx="405111" cy="259045"/>
    <xdr:sp macro="" textlink="">
      <xdr:nvSpPr>
        <xdr:cNvPr id="509" name="n_1aveValue【学校施設】&#10;有形固定資産減価償却率"/>
        <xdr:cNvSpPr txBox="1"/>
      </xdr:nvSpPr>
      <xdr:spPr>
        <a:xfrm>
          <a:off x="15266044" y="995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10"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127652</xdr:rowOff>
    </xdr:from>
    <xdr:ext cx="405111" cy="259045"/>
    <xdr:sp macro="" textlink="">
      <xdr:nvSpPr>
        <xdr:cNvPr id="511" name="n_1mainValue【学校施設】&#10;有形固定資産減価償却率"/>
        <xdr:cNvSpPr txBox="1"/>
      </xdr:nvSpPr>
      <xdr:spPr>
        <a:xfrm>
          <a:off x="15266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3" name="直線コネクタ 52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4" name="テキスト ボックス 52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5" name="直線コネクタ 52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6" name="テキスト ボックス 52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7" name="直線コネクタ 52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8" name="テキスト ボックス 52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9" name="直線コネクタ 52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0" name="テキスト ボックス 52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1" name="直線コネクタ 53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2" name="テキスト ボックス 53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3" name="直線コネクタ 53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4" name="テキスト ボックス 53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538" name="直線コネクタ 537"/>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539"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540" name="直線コネクタ 539"/>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541"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542" name="直線コネクタ 541"/>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45555</xdr:rowOff>
    </xdr:from>
    <xdr:ext cx="469744" cy="259045"/>
    <xdr:sp macro="" textlink="">
      <xdr:nvSpPr>
        <xdr:cNvPr id="543" name="【学校施設】&#10;一人当たり面積平均値テキスト"/>
        <xdr:cNvSpPr txBox="1"/>
      </xdr:nvSpPr>
      <xdr:spPr>
        <a:xfrm>
          <a:off x="22199600" y="10161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544" name="フローチャート: 判断 543"/>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545" name="フローチャート: 判断 544"/>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546" name="フローチャート: 判断 545"/>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9616</xdr:rowOff>
    </xdr:from>
    <xdr:to>
      <xdr:col>116</xdr:col>
      <xdr:colOff>114300</xdr:colOff>
      <xdr:row>63</xdr:row>
      <xdr:rowOff>111216</xdr:rowOff>
    </xdr:to>
    <xdr:sp macro="" textlink="">
      <xdr:nvSpPr>
        <xdr:cNvPr id="552" name="楕円 551"/>
        <xdr:cNvSpPr/>
      </xdr:nvSpPr>
      <xdr:spPr>
        <a:xfrm>
          <a:off x="221107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95993</xdr:rowOff>
    </xdr:from>
    <xdr:ext cx="469744" cy="259045"/>
    <xdr:sp macro="" textlink="">
      <xdr:nvSpPr>
        <xdr:cNvPr id="553" name="【学校施設】&#10;一人当たり面積該当値テキスト"/>
        <xdr:cNvSpPr txBox="1"/>
      </xdr:nvSpPr>
      <xdr:spPr>
        <a:xfrm>
          <a:off x="22199600" y="1072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163104</xdr:rowOff>
    </xdr:from>
    <xdr:to>
      <xdr:col>112</xdr:col>
      <xdr:colOff>38100</xdr:colOff>
      <xdr:row>63</xdr:row>
      <xdr:rowOff>93254</xdr:rowOff>
    </xdr:to>
    <xdr:sp macro="" textlink="">
      <xdr:nvSpPr>
        <xdr:cNvPr id="554" name="楕円 553"/>
        <xdr:cNvSpPr/>
      </xdr:nvSpPr>
      <xdr:spPr>
        <a:xfrm>
          <a:off x="21272500" y="107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42454</xdr:rowOff>
    </xdr:from>
    <xdr:to>
      <xdr:col>116</xdr:col>
      <xdr:colOff>63500</xdr:colOff>
      <xdr:row>63</xdr:row>
      <xdr:rowOff>60416</xdr:rowOff>
    </xdr:to>
    <xdr:cxnSp macro="">
      <xdr:nvCxnSpPr>
        <xdr:cNvPr id="555" name="直線コネクタ 554"/>
        <xdr:cNvCxnSpPr/>
      </xdr:nvCxnSpPr>
      <xdr:spPr>
        <a:xfrm>
          <a:off x="21323300" y="1084380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119578</xdr:rowOff>
    </xdr:from>
    <xdr:ext cx="469744" cy="259045"/>
    <xdr:sp macro="" textlink="">
      <xdr:nvSpPr>
        <xdr:cNvPr id="556" name="n_1aveValue【学校施設】&#10;一人当たり面積"/>
        <xdr:cNvSpPr txBox="1"/>
      </xdr:nvSpPr>
      <xdr:spPr>
        <a:xfrm>
          <a:off x="210757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93453</xdr:rowOff>
    </xdr:from>
    <xdr:ext cx="469744" cy="259045"/>
    <xdr:sp macro="" textlink="">
      <xdr:nvSpPr>
        <xdr:cNvPr id="557" name="n_2aveValue【学校施設】&#10;一人当たり面積"/>
        <xdr:cNvSpPr txBox="1"/>
      </xdr:nvSpPr>
      <xdr:spPr>
        <a:xfrm>
          <a:off x="20199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84381</xdr:rowOff>
    </xdr:from>
    <xdr:ext cx="469744" cy="259045"/>
    <xdr:sp macro="" textlink="">
      <xdr:nvSpPr>
        <xdr:cNvPr id="558" name="n_1mainValue【学校施設】&#10;一人当たり面積"/>
        <xdr:cNvSpPr txBox="1"/>
      </xdr:nvSpPr>
      <xdr:spPr>
        <a:xfrm>
          <a:off x="21075727" y="108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6" name="正方形/長方形 5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7" name="正方形/長方形 5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8" name="正方形/長方形 5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9" name="正方形/長方形 5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0" name="正方形/長方形 5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1" name="正方形/長方形 5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3" name="テキスト ボックス 5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5" name="テキスト ボックス 58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6" name="直線コネクタ 58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7" name="テキスト ボックス 58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8" name="直線コネクタ 58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9" name="テキスト ボックス 58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0" name="直線コネクタ 5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1" name="テキスト ボックス 5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2" name="直線コネクタ 59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3" name="テキスト ボックス 59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4" name="直線コネクタ 59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5" name="テキスト ボックス 59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97" name="テキスト ボックス 59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599" name="直線コネクタ 598"/>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600"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601" name="直線コネクタ 600"/>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602"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603" name="直線コネクタ 602"/>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604" name="【公民館】&#10;有形固定資産減価償却率平均値テキスト"/>
        <xdr:cNvSpPr txBox="1"/>
      </xdr:nvSpPr>
      <xdr:spPr>
        <a:xfrm>
          <a:off x="1635760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605" name="フローチャート: 判断 604"/>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06" name="フローチャート: 判断 605"/>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607" name="フローチャート: 判断 606"/>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8" name="テキスト ボックス 6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63500</xdr:rowOff>
    </xdr:from>
    <xdr:to>
      <xdr:col>81</xdr:col>
      <xdr:colOff>101600</xdr:colOff>
      <xdr:row>106</xdr:row>
      <xdr:rowOff>165100</xdr:rowOff>
    </xdr:to>
    <xdr:sp macro="" textlink="">
      <xdr:nvSpPr>
        <xdr:cNvPr id="613" name="楕円 612"/>
        <xdr:cNvSpPr/>
      </xdr:nvSpPr>
      <xdr:spPr>
        <a:xfrm>
          <a:off x="1543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154957</xdr:rowOff>
    </xdr:from>
    <xdr:ext cx="405111" cy="259045"/>
    <xdr:sp macro="" textlink="">
      <xdr:nvSpPr>
        <xdr:cNvPr id="614" name="n_1aveValue【公民館】&#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615" name="n_2aveValue【公民館】&#10;有形固定資産減価償却率"/>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156227</xdr:rowOff>
    </xdr:from>
    <xdr:ext cx="405111" cy="259045"/>
    <xdr:sp macro="" textlink="">
      <xdr:nvSpPr>
        <xdr:cNvPr id="616" name="n_1mainValue【公民館】&#10;有形固定資産減価償却率"/>
        <xdr:cNvSpPr txBox="1"/>
      </xdr:nvSpPr>
      <xdr:spPr>
        <a:xfrm>
          <a:off x="152660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5" name="テキスト ボックス 6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6" name="直線コネクタ 6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7" name="直線コネクタ 62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8" name="テキスト ボックス 62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9" name="直線コネクタ 62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0" name="テキスト ボックス 62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1" name="直線コネクタ 63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2" name="テキスト ボックス 63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3" name="直線コネクタ 63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4" name="テキスト ボックス 63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5" name="直線コネクタ 6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6" name="テキスト ボックス 6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638" name="直線コネクタ 637"/>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39"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40" name="直線コネクタ 639"/>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641"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642" name="直線コネクタ 641"/>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161562</xdr:rowOff>
    </xdr:from>
    <xdr:ext cx="469744" cy="259045"/>
    <xdr:sp macro="" textlink="">
      <xdr:nvSpPr>
        <xdr:cNvPr id="643" name="【公民館】&#10;一人当たり面積平均値テキスト"/>
        <xdr:cNvSpPr txBox="1"/>
      </xdr:nvSpPr>
      <xdr:spPr>
        <a:xfrm>
          <a:off x="22199600" y="1816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644" name="フローチャート: 判断 643"/>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645" name="フローチャート: 判断 644"/>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646" name="フローチャート: 判断 645"/>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7" name="テキスト ボックス 6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8" name="テキスト ボックス 6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9" name="テキスト ボックス 6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0" name="テキスト ボックス 6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1" name="テキスト ボックス 6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39115</xdr:rowOff>
    </xdr:from>
    <xdr:to>
      <xdr:col>112</xdr:col>
      <xdr:colOff>38100</xdr:colOff>
      <xdr:row>106</xdr:row>
      <xdr:rowOff>140715</xdr:rowOff>
    </xdr:to>
    <xdr:sp macro="" textlink="">
      <xdr:nvSpPr>
        <xdr:cNvPr id="652" name="楕円 651"/>
        <xdr:cNvSpPr/>
      </xdr:nvSpPr>
      <xdr:spPr>
        <a:xfrm>
          <a:off x="21272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74947</xdr:rowOff>
    </xdr:from>
    <xdr:ext cx="469744" cy="259045"/>
    <xdr:sp macro="" textlink="">
      <xdr:nvSpPr>
        <xdr:cNvPr id="653"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654" name="n_2aveValue【公民館】&#10;一人当たり面積"/>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131842</xdr:rowOff>
    </xdr:from>
    <xdr:ext cx="469744" cy="259045"/>
    <xdr:sp macro="" textlink="">
      <xdr:nvSpPr>
        <xdr:cNvPr id="655" name="n_1mainValue【公民館】&#10;一人当たり面積"/>
        <xdr:cNvSpPr txBox="1"/>
      </xdr:nvSpPr>
      <xdr:spPr>
        <a:xfrm>
          <a:off x="21075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市有建築物については、草津市市有建築物中長期保全計画、道路・橋りょうについては、舗装修繕計画、橋梁長寿命化計画などの個別施設計画を定め、計画的な予防保全や修繕を行うことで、公共施設等の長寿命化と工事費の平準化を図っている。今後も引き続き、適切な維持管理や長寿命化工事により、ライフサイクルコストの縮減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今後も草津市公共施設等総合管理計画の基本方針に基づき、公共施設等の更新・統廃合・長寿命化などを計画的に行うことにより、財政負担を軽減・平準化するとともに、公共施設等の最適な配置を実現することがで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132,885
130,733
67.82
57,496,039
56,918,051
466,803
25,595,042
45,714,234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107332</xdr:rowOff>
    </xdr:from>
    <xdr:ext cx="405111" cy="259045"/>
    <xdr:sp macro="" textlink="">
      <xdr:nvSpPr>
        <xdr:cNvPr id="60" name="【図書館】&#10;有形固定資産減価償却率平均値テキスト"/>
        <xdr:cNvSpPr txBox="1"/>
      </xdr:nvSpPr>
      <xdr:spPr>
        <a:xfrm>
          <a:off x="4673600" y="610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3" name="フローチャート: 判断 62"/>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113030</xdr:rowOff>
    </xdr:from>
    <xdr:to>
      <xdr:col>24</xdr:col>
      <xdr:colOff>114300</xdr:colOff>
      <xdr:row>37</xdr:row>
      <xdr:rowOff>43180</xdr:rowOff>
    </xdr:to>
    <xdr:sp macro="" textlink="">
      <xdr:nvSpPr>
        <xdr:cNvPr id="69" name="楕円 68"/>
        <xdr:cNvSpPr/>
      </xdr:nvSpPr>
      <xdr:spPr>
        <a:xfrm>
          <a:off x="4584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91457</xdr:rowOff>
    </xdr:from>
    <xdr:ext cx="405111" cy="259045"/>
    <xdr:sp macro="" textlink="">
      <xdr:nvSpPr>
        <xdr:cNvPr id="70" name="【図書館】&#10;有形固定資産減価償却率該当値テキスト"/>
        <xdr:cNvSpPr txBox="1"/>
      </xdr:nvSpPr>
      <xdr:spPr>
        <a:xfrm>
          <a:off x="4673600"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120650</xdr:rowOff>
    </xdr:from>
    <xdr:to>
      <xdr:col>20</xdr:col>
      <xdr:colOff>38100</xdr:colOff>
      <xdr:row>37</xdr:row>
      <xdr:rowOff>50800</xdr:rowOff>
    </xdr:to>
    <xdr:sp macro="" textlink="">
      <xdr:nvSpPr>
        <xdr:cNvPr id="71" name="楕円 70"/>
        <xdr:cNvSpPr/>
      </xdr:nvSpPr>
      <xdr:spPr>
        <a:xfrm>
          <a:off x="3746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163830</xdr:rowOff>
    </xdr:from>
    <xdr:to>
      <xdr:col>24</xdr:col>
      <xdr:colOff>63500</xdr:colOff>
      <xdr:row>37</xdr:row>
      <xdr:rowOff>0</xdr:rowOff>
    </xdr:to>
    <xdr:cxnSp macro="">
      <xdr:nvCxnSpPr>
        <xdr:cNvPr id="72" name="直線コネクタ 71"/>
        <xdr:cNvCxnSpPr/>
      </xdr:nvCxnSpPr>
      <xdr:spPr>
        <a:xfrm flipV="1">
          <a:off x="3797300" y="63360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6367</xdr:rowOff>
    </xdr:from>
    <xdr:ext cx="405111" cy="259045"/>
    <xdr:sp macro="" textlink="">
      <xdr:nvSpPr>
        <xdr:cNvPr id="73" name="n_1aveValue【図書館】&#10;有形固定資産減価償却率"/>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74" name="n_2aveValue【図書館】&#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41927</xdr:rowOff>
    </xdr:from>
    <xdr:ext cx="405111" cy="259045"/>
    <xdr:sp macro="" textlink="">
      <xdr:nvSpPr>
        <xdr:cNvPr id="75" name="n_1mainValue【図書館】&#10;有形固定資産減価償却率"/>
        <xdr:cNvSpPr txBox="1"/>
      </xdr:nvSpPr>
      <xdr:spPr>
        <a:xfrm>
          <a:off x="35820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99" name="直線コネクタ 98"/>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0"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1" name="直線コネクタ 100"/>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2"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3" name="直線コネクタ 102"/>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04"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5" name="フローチャート: 判断 104"/>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6" name="フローチャート: 判断 105"/>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07" name="フローチャート: 判断 106"/>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3" name="楕円 112"/>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14"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15" name="楕円 114"/>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16" name="直線コネクタ 115"/>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17"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86377</xdr:rowOff>
    </xdr:from>
    <xdr:ext cx="469744" cy="259045"/>
    <xdr:sp macro="" textlink="">
      <xdr:nvSpPr>
        <xdr:cNvPr id="118" name="n_2aveValue【図書館】&#10;一人当たり面積"/>
        <xdr:cNvSpPr txBox="1"/>
      </xdr:nvSpPr>
      <xdr:spPr>
        <a:xfrm>
          <a:off x="8515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19"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44" name="直線コネクタ 143"/>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45"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46" name="直線コネクタ 145"/>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47"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48" name="直線コネクタ 147"/>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49" name="【体育館・プー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0" name="フローチャート: 判断 149"/>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1" name="フローチャート: 判断 150"/>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34925</xdr:rowOff>
    </xdr:from>
    <xdr:to>
      <xdr:col>15</xdr:col>
      <xdr:colOff>101600</xdr:colOff>
      <xdr:row>60</xdr:row>
      <xdr:rowOff>136525</xdr:rowOff>
    </xdr:to>
    <xdr:sp macro="" textlink="">
      <xdr:nvSpPr>
        <xdr:cNvPr id="152" name="フローチャート: 判断 151"/>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122555</xdr:rowOff>
    </xdr:from>
    <xdr:to>
      <xdr:col>24</xdr:col>
      <xdr:colOff>114300</xdr:colOff>
      <xdr:row>57</xdr:row>
      <xdr:rowOff>52705</xdr:rowOff>
    </xdr:to>
    <xdr:sp macro="" textlink="">
      <xdr:nvSpPr>
        <xdr:cNvPr id="158" name="楕円 157"/>
        <xdr:cNvSpPr/>
      </xdr:nvSpPr>
      <xdr:spPr>
        <a:xfrm>
          <a:off x="45847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37482</xdr:rowOff>
    </xdr:from>
    <xdr:ext cx="405111" cy="259045"/>
    <xdr:sp macro="" textlink="">
      <xdr:nvSpPr>
        <xdr:cNvPr id="159" name="【体育館・プール】&#10;有形固定資産減価償却率該当値テキスト"/>
        <xdr:cNvSpPr txBox="1"/>
      </xdr:nvSpPr>
      <xdr:spPr>
        <a:xfrm>
          <a:off x="4673600" y="9638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135890</xdr:rowOff>
    </xdr:from>
    <xdr:to>
      <xdr:col>20</xdr:col>
      <xdr:colOff>38100</xdr:colOff>
      <xdr:row>57</xdr:row>
      <xdr:rowOff>66040</xdr:rowOff>
    </xdr:to>
    <xdr:sp macro="" textlink="">
      <xdr:nvSpPr>
        <xdr:cNvPr id="160" name="楕円 159"/>
        <xdr:cNvSpPr/>
      </xdr:nvSpPr>
      <xdr:spPr>
        <a:xfrm>
          <a:off x="3746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1905</xdr:rowOff>
    </xdr:from>
    <xdr:to>
      <xdr:col>24</xdr:col>
      <xdr:colOff>63500</xdr:colOff>
      <xdr:row>57</xdr:row>
      <xdr:rowOff>15240</xdr:rowOff>
    </xdr:to>
    <xdr:cxnSp macro="">
      <xdr:nvCxnSpPr>
        <xdr:cNvPr id="161" name="直線コネクタ 160"/>
        <xdr:cNvCxnSpPr/>
      </xdr:nvCxnSpPr>
      <xdr:spPr>
        <a:xfrm flipV="1">
          <a:off x="3797300" y="977455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62"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153052</xdr:rowOff>
    </xdr:from>
    <xdr:ext cx="405111" cy="259045"/>
    <xdr:sp macro="" textlink="">
      <xdr:nvSpPr>
        <xdr:cNvPr id="163" name="n_2aveValue【体育館・プール】&#10;有形固定資産減価償却率"/>
        <xdr:cNvSpPr txBox="1"/>
      </xdr:nvSpPr>
      <xdr:spPr>
        <a:xfrm>
          <a:off x="2705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82567</xdr:rowOff>
    </xdr:from>
    <xdr:ext cx="405111" cy="259045"/>
    <xdr:sp macro="" textlink="">
      <xdr:nvSpPr>
        <xdr:cNvPr id="164" name="n_1mainValue【体育館・プール】&#10;有形固定資産減価償却率"/>
        <xdr:cNvSpPr txBox="1"/>
      </xdr:nvSpPr>
      <xdr:spPr>
        <a:xfrm>
          <a:off x="35820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5" name="テキスト ボックス 17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89" name="直線コネクタ 188"/>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0"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1" name="直線コネクタ 190"/>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192"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193" name="直線コネクタ 192"/>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17797</xdr:rowOff>
    </xdr:from>
    <xdr:ext cx="469744" cy="259045"/>
    <xdr:sp macro="" textlink="">
      <xdr:nvSpPr>
        <xdr:cNvPr id="194" name="【体育館・プール】&#10;一人当たり面積平均値テキスト"/>
        <xdr:cNvSpPr txBox="1"/>
      </xdr:nvSpPr>
      <xdr:spPr>
        <a:xfrm>
          <a:off x="10515600" y="1013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195" name="フローチャート: 判断 194"/>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196" name="フローチャート: 判断 195"/>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86360</xdr:rowOff>
    </xdr:from>
    <xdr:to>
      <xdr:col>46</xdr:col>
      <xdr:colOff>38100</xdr:colOff>
      <xdr:row>61</xdr:row>
      <xdr:rowOff>16510</xdr:rowOff>
    </xdr:to>
    <xdr:sp macro="" textlink="">
      <xdr:nvSpPr>
        <xdr:cNvPr id="197" name="フローチャート: 判断 196"/>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29210</xdr:rowOff>
    </xdr:from>
    <xdr:to>
      <xdr:col>55</xdr:col>
      <xdr:colOff>50800</xdr:colOff>
      <xdr:row>63</xdr:row>
      <xdr:rowOff>130810</xdr:rowOff>
    </xdr:to>
    <xdr:sp macro="" textlink="">
      <xdr:nvSpPr>
        <xdr:cNvPr id="203" name="楕円 202"/>
        <xdr:cNvSpPr/>
      </xdr:nvSpPr>
      <xdr:spPr>
        <a:xfrm>
          <a:off x="10426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7637</xdr:rowOff>
    </xdr:from>
    <xdr:ext cx="469744" cy="259045"/>
    <xdr:sp macro="" textlink="">
      <xdr:nvSpPr>
        <xdr:cNvPr id="204" name="【体育館・プール】&#10;一人当たり面積該当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52070</xdr:rowOff>
    </xdr:from>
    <xdr:to>
      <xdr:col>50</xdr:col>
      <xdr:colOff>165100</xdr:colOff>
      <xdr:row>63</xdr:row>
      <xdr:rowOff>153670</xdr:rowOff>
    </xdr:to>
    <xdr:sp macro="" textlink="">
      <xdr:nvSpPr>
        <xdr:cNvPr id="205" name="楕円 204"/>
        <xdr:cNvSpPr/>
      </xdr:nvSpPr>
      <xdr:spPr>
        <a:xfrm>
          <a:off x="9588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80010</xdr:rowOff>
    </xdr:from>
    <xdr:to>
      <xdr:col>55</xdr:col>
      <xdr:colOff>0</xdr:colOff>
      <xdr:row>63</xdr:row>
      <xdr:rowOff>102870</xdr:rowOff>
    </xdr:to>
    <xdr:cxnSp macro="">
      <xdr:nvCxnSpPr>
        <xdr:cNvPr id="206" name="直線コネクタ 205"/>
        <xdr:cNvCxnSpPr/>
      </xdr:nvCxnSpPr>
      <xdr:spPr>
        <a:xfrm flipV="1">
          <a:off x="9639300" y="10881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120667</xdr:rowOff>
    </xdr:from>
    <xdr:ext cx="469744" cy="259045"/>
    <xdr:sp macro="" textlink="">
      <xdr:nvSpPr>
        <xdr:cNvPr id="207" name="n_1aveValue【体育館・プール】&#10;一人当たり面積"/>
        <xdr:cNvSpPr txBox="1"/>
      </xdr:nvSpPr>
      <xdr:spPr>
        <a:xfrm>
          <a:off x="93917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33037</xdr:rowOff>
    </xdr:from>
    <xdr:ext cx="469744" cy="259045"/>
    <xdr:sp macro="" textlink="">
      <xdr:nvSpPr>
        <xdr:cNvPr id="208" name="n_2aveValue【体育館・プール】&#10;一人当たり面積"/>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144797</xdr:rowOff>
    </xdr:from>
    <xdr:ext cx="469744" cy="259045"/>
    <xdr:sp macro="" textlink="">
      <xdr:nvSpPr>
        <xdr:cNvPr id="209" name="n_1mainValue【体育館・プール】&#10;一人当たり面積"/>
        <xdr:cNvSpPr txBox="1"/>
      </xdr:nvSpPr>
      <xdr:spPr>
        <a:xfrm>
          <a:off x="9391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1" name="直線コネクタ 22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2" name="テキスト ボックス 22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3" name="直線コネクタ 22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4" name="テキスト ボックス 22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5" name="直線コネクタ 22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6" name="テキスト ボックス 22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7" name="直線コネクタ 22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8" name="テキスト ボックス 22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9" name="直線コネクタ 22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0" name="テキスト ボックス 22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1" name="直線コネクタ 23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2" name="テキスト ボックス 23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36" name="直線コネクタ 235"/>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37" name="【福祉施設】&#10;有形固定資産減価償却率最小値テキスト"/>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38" name="直線コネクタ 237"/>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39" name="【福祉施設】&#10;有形固定資産減価償却率最大値テキスト"/>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40" name="直線コネクタ 239"/>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41" name="【福祉施設】&#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42" name="フローチャート: 判断 24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43" name="フローチャート: 判断 242"/>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82006</xdr:rowOff>
    </xdr:from>
    <xdr:to>
      <xdr:col>15</xdr:col>
      <xdr:colOff>101600</xdr:colOff>
      <xdr:row>85</xdr:row>
      <xdr:rowOff>12156</xdr:rowOff>
    </xdr:to>
    <xdr:sp macro="" textlink="">
      <xdr:nvSpPr>
        <xdr:cNvPr id="244" name="フローチャート: 判断 243"/>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116295</xdr:rowOff>
    </xdr:from>
    <xdr:to>
      <xdr:col>24</xdr:col>
      <xdr:colOff>114300</xdr:colOff>
      <xdr:row>86</xdr:row>
      <xdr:rowOff>46445</xdr:rowOff>
    </xdr:to>
    <xdr:sp macro="" textlink="">
      <xdr:nvSpPr>
        <xdr:cNvPr id="250" name="楕円 249"/>
        <xdr:cNvSpPr/>
      </xdr:nvSpPr>
      <xdr:spPr>
        <a:xfrm>
          <a:off x="45847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94722</xdr:rowOff>
    </xdr:from>
    <xdr:ext cx="405111" cy="259045"/>
    <xdr:sp macro="" textlink="">
      <xdr:nvSpPr>
        <xdr:cNvPr id="251" name="【福祉施設】&#10;有形固定資産減価償却率該当値テキスト"/>
        <xdr:cNvSpPr txBox="1"/>
      </xdr:nvSpPr>
      <xdr:spPr>
        <a:xfrm>
          <a:off x="4673600" y="1466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16692</xdr:rowOff>
    </xdr:from>
    <xdr:to>
      <xdr:col>20</xdr:col>
      <xdr:colOff>38100</xdr:colOff>
      <xdr:row>86</xdr:row>
      <xdr:rowOff>118292</xdr:rowOff>
    </xdr:to>
    <xdr:sp macro="" textlink="">
      <xdr:nvSpPr>
        <xdr:cNvPr id="252" name="楕円 251"/>
        <xdr:cNvSpPr/>
      </xdr:nvSpPr>
      <xdr:spPr>
        <a:xfrm>
          <a:off x="3746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167095</xdr:rowOff>
    </xdr:from>
    <xdr:to>
      <xdr:col>24</xdr:col>
      <xdr:colOff>63500</xdr:colOff>
      <xdr:row>86</xdr:row>
      <xdr:rowOff>67492</xdr:rowOff>
    </xdr:to>
    <xdr:cxnSp macro="">
      <xdr:nvCxnSpPr>
        <xdr:cNvPr id="253" name="直線コネクタ 252"/>
        <xdr:cNvCxnSpPr/>
      </xdr:nvCxnSpPr>
      <xdr:spPr>
        <a:xfrm flipV="1">
          <a:off x="3797300" y="14740345"/>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115225</xdr:rowOff>
    </xdr:from>
    <xdr:ext cx="405111" cy="259045"/>
    <xdr:sp macro="" textlink="">
      <xdr:nvSpPr>
        <xdr:cNvPr id="254" name="n_1aveValue【福祉施設】&#10;有形固定資産減価償却率"/>
        <xdr:cNvSpPr txBox="1"/>
      </xdr:nvSpPr>
      <xdr:spPr>
        <a:xfrm>
          <a:off x="35820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28683</xdr:rowOff>
    </xdr:from>
    <xdr:ext cx="405111" cy="259045"/>
    <xdr:sp macro="" textlink="">
      <xdr:nvSpPr>
        <xdr:cNvPr id="255" name="n_2aveValue【福祉施設】&#10;有形固定資産減価償却率"/>
        <xdr:cNvSpPr txBox="1"/>
      </xdr:nvSpPr>
      <xdr:spPr>
        <a:xfrm>
          <a:off x="2705744" y="1425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109419</xdr:rowOff>
    </xdr:from>
    <xdr:ext cx="405111" cy="259045"/>
    <xdr:sp macro="" textlink="">
      <xdr:nvSpPr>
        <xdr:cNvPr id="256" name="n_1mainValue【福祉施設】&#10;有形固定資産減価償却率"/>
        <xdr:cNvSpPr txBox="1"/>
      </xdr:nvSpPr>
      <xdr:spPr>
        <a:xfrm>
          <a:off x="3582044" y="1485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0" name="テキスト ボックス 26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2" name="テキスト ボックス 27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4" name="テキスト ボックス 27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6" name="テキスト ボックス 27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80" name="直線コネクタ 279"/>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81"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82" name="直線コネクタ 281"/>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83"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84" name="直線コネクタ 283"/>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285" name="【福祉施設】&#10;一人当たり面積平均値テキスト"/>
        <xdr:cNvSpPr txBox="1"/>
      </xdr:nvSpPr>
      <xdr:spPr>
        <a:xfrm>
          <a:off x="10515600" y="1419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286" name="フローチャート: 判断 285"/>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87" name="フローチャート: 判断 286"/>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10161</xdr:rowOff>
    </xdr:from>
    <xdr:to>
      <xdr:col>46</xdr:col>
      <xdr:colOff>38100</xdr:colOff>
      <xdr:row>82</xdr:row>
      <xdr:rowOff>111761</xdr:rowOff>
    </xdr:to>
    <xdr:sp macro="" textlink="">
      <xdr:nvSpPr>
        <xdr:cNvPr id="288" name="フローチャート: 判断 287"/>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162561</xdr:rowOff>
    </xdr:from>
    <xdr:to>
      <xdr:col>55</xdr:col>
      <xdr:colOff>50800</xdr:colOff>
      <xdr:row>81</xdr:row>
      <xdr:rowOff>92711</xdr:rowOff>
    </xdr:to>
    <xdr:sp macro="" textlink="">
      <xdr:nvSpPr>
        <xdr:cNvPr id="294" name="楕円 293"/>
        <xdr:cNvSpPr/>
      </xdr:nvSpPr>
      <xdr:spPr>
        <a:xfrm>
          <a:off x="104267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13988</xdr:rowOff>
    </xdr:from>
    <xdr:ext cx="469744" cy="259045"/>
    <xdr:sp macro="" textlink="">
      <xdr:nvSpPr>
        <xdr:cNvPr id="295" name="【福祉施設】&#10;一人当たり面積該当値テキスト"/>
        <xdr:cNvSpPr txBox="1"/>
      </xdr:nvSpPr>
      <xdr:spPr>
        <a:xfrm>
          <a:off x="10515600"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154939</xdr:rowOff>
    </xdr:from>
    <xdr:to>
      <xdr:col>50</xdr:col>
      <xdr:colOff>165100</xdr:colOff>
      <xdr:row>81</xdr:row>
      <xdr:rowOff>85089</xdr:rowOff>
    </xdr:to>
    <xdr:sp macro="" textlink="">
      <xdr:nvSpPr>
        <xdr:cNvPr id="296" name="楕円 295"/>
        <xdr:cNvSpPr/>
      </xdr:nvSpPr>
      <xdr:spPr>
        <a:xfrm>
          <a:off x="9588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34289</xdr:rowOff>
    </xdr:from>
    <xdr:to>
      <xdr:col>55</xdr:col>
      <xdr:colOff>0</xdr:colOff>
      <xdr:row>81</xdr:row>
      <xdr:rowOff>41911</xdr:rowOff>
    </xdr:to>
    <xdr:cxnSp macro="">
      <xdr:nvCxnSpPr>
        <xdr:cNvPr id="297" name="直線コネクタ 296"/>
        <xdr:cNvCxnSpPr/>
      </xdr:nvCxnSpPr>
      <xdr:spPr>
        <a:xfrm>
          <a:off x="9639300" y="139217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298" name="n_1aveValue【福祉施設】&#10;一人当たり面積"/>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128288</xdr:rowOff>
    </xdr:from>
    <xdr:ext cx="469744" cy="259045"/>
    <xdr:sp macro="" textlink="">
      <xdr:nvSpPr>
        <xdr:cNvPr id="299" name="n_2aveValue【福祉施設】&#10;一人当たり面積"/>
        <xdr:cNvSpPr txBox="1"/>
      </xdr:nvSpPr>
      <xdr:spPr>
        <a:xfrm>
          <a:off x="8515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101616</xdr:rowOff>
    </xdr:from>
    <xdr:ext cx="469744" cy="259045"/>
    <xdr:sp macro="" textlink="">
      <xdr:nvSpPr>
        <xdr:cNvPr id="300" name="n_1mainValue【福祉施設】&#10;一人当たり面積"/>
        <xdr:cNvSpPr txBox="1"/>
      </xdr:nvSpPr>
      <xdr:spPr>
        <a:xfrm>
          <a:off x="9391727" y="1364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1" name="テキスト ボックス 31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2" name="直線コネクタ 31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3" name="テキスト ボックス 31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4" name="直線コネクタ 31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5" name="テキスト ボックス 31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6" name="直線コネクタ 31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7" name="テキスト ボックス 31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8" name="直線コネクタ 31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9" name="テキスト ボックス 31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0" name="直線コネクタ 31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1" name="テキスト ボックス 32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2" name="直線コネクタ 3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3" name="テキスト ボックス 32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25" name="直線コネクタ 324"/>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26"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27" name="直線コネクタ 326"/>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28"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29" name="直線コネクタ 328"/>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162577</xdr:rowOff>
    </xdr:from>
    <xdr:ext cx="405111" cy="259045"/>
    <xdr:sp macro="" textlink="">
      <xdr:nvSpPr>
        <xdr:cNvPr id="330" name="【市民会館】&#10;有形固定資産減価償却率平均値テキスト"/>
        <xdr:cNvSpPr txBox="1"/>
      </xdr:nvSpPr>
      <xdr:spPr>
        <a:xfrm>
          <a:off x="4673600" y="17993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31" name="フローチャート: 判断 330"/>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32" name="フローチャート: 判断 331"/>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82550</xdr:rowOff>
    </xdr:from>
    <xdr:to>
      <xdr:col>15</xdr:col>
      <xdr:colOff>101600</xdr:colOff>
      <xdr:row>107</xdr:row>
      <xdr:rowOff>12700</xdr:rowOff>
    </xdr:to>
    <xdr:sp macro="" textlink="">
      <xdr:nvSpPr>
        <xdr:cNvPr id="333" name="フローチャート: 判断 332"/>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128270</xdr:rowOff>
    </xdr:from>
    <xdr:to>
      <xdr:col>24</xdr:col>
      <xdr:colOff>114300</xdr:colOff>
      <xdr:row>107</xdr:row>
      <xdr:rowOff>58420</xdr:rowOff>
    </xdr:to>
    <xdr:sp macro="" textlink="">
      <xdr:nvSpPr>
        <xdr:cNvPr id="339" name="楕円 338"/>
        <xdr:cNvSpPr/>
      </xdr:nvSpPr>
      <xdr:spPr>
        <a:xfrm>
          <a:off x="4584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106697</xdr:rowOff>
    </xdr:from>
    <xdr:ext cx="405111" cy="259045"/>
    <xdr:sp macro="" textlink="">
      <xdr:nvSpPr>
        <xdr:cNvPr id="340" name="【市民会館】&#10;有形固定資産減価償却率該当値テキスト"/>
        <xdr:cNvSpPr txBox="1"/>
      </xdr:nvSpPr>
      <xdr:spPr>
        <a:xfrm>
          <a:off x="4673600"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132080</xdr:rowOff>
    </xdr:from>
    <xdr:to>
      <xdr:col>20</xdr:col>
      <xdr:colOff>38100</xdr:colOff>
      <xdr:row>102</xdr:row>
      <xdr:rowOff>62230</xdr:rowOff>
    </xdr:to>
    <xdr:sp macro="" textlink="">
      <xdr:nvSpPr>
        <xdr:cNvPr id="341" name="楕円 340"/>
        <xdr:cNvSpPr/>
      </xdr:nvSpPr>
      <xdr:spPr>
        <a:xfrm>
          <a:off x="3746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11430</xdr:rowOff>
    </xdr:from>
    <xdr:to>
      <xdr:col>24</xdr:col>
      <xdr:colOff>63500</xdr:colOff>
      <xdr:row>107</xdr:row>
      <xdr:rowOff>7620</xdr:rowOff>
    </xdr:to>
    <xdr:cxnSp macro="">
      <xdr:nvCxnSpPr>
        <xdr:cNvPr id="342" name="直線コネクタ 341"/>
        <xdr:cNvCxnSpPr/>
      </xdr:nvCxnSpPr>
      <xdr:spPr>
        <a:xfrm>
          <a:off x="3797300" y="17499330"/>
          <a:ext cx="838200" cy="85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80027</xdr:rowOff>
    </xdr:from>
    <xdr:ext cx="405111" cy="259045"/>
    <xdr:sp macro="" textlink="">
      <xdr:nvSpPr>
        <xdr:cNvPr id="343" name="n_1aveValue【市民会館】&#10;有形固定資産減価償却率"/>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29227</xdr:rowOff>
    </xdr:from>
    <xdr:ext cx="405111" cy="259045"/>
    <xdr:sp macro="" textlink="">
      <xdr:nvSpPr>
        <xdr:cNvPr id="344" name="n_2aveValue【市民会館】&#10;有形固定資産減価償却率"/>
        <xdr:cNvSpPr txBox="1"/>
      </xdr:nvSpPr>
      <xdr:spPr>
        <a:xfrm>
          <a:off x="27057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78757</xdr:rowOff>
    </xdr:from>
    <xdr:ext cx="405111" cy="259045"/>
    <xdr:sp macro="" textlink="">
      <xdr:nvSpPr>
        <xdr:cNvPr id="345" name="n_1mainValue【市民会館】&#10;有形固定資産減価償却率"/>
        <xdr:cNvSpPr txBox="1"/>
      </xdr:nvSpPr>
      <xdr:spPr>
        <a:xfrm>
          <a:off x="358204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4" name="テキスト ボックス 3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5" name="直線コネクタ 3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6" name="直線コネクタ 35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7" name="テキスト ボックス 35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8" name="直線コネクタ 35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9" name="テキスト ボックス 35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0" name="直線コネクタ 35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1" name="テキスト ボックス 36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2" name="直線コネクタ 36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3" name="テキスト ボックス 36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4" name="直線コネクタ 36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5" name="テキスト ボックス 36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69" name="直線コネクタ 368"/>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70"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71" name="直線コネクタ 370"/>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72"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73" name="直線コネクタ 372"/>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374"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75" name="フローチャート: 判断 374"/>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76" name="フローチャート: 判断 375"/>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377" name="フローチャート: 判断 376"/>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151130</xdr:rowOff>
    </xdr:from>
    <xdr:to>
      <xdr:col>55</xdr:col>
      <xdr:colOff>50800</xdr:colOff>
      <xdr:row>107</xdr:row>
      <xdr:rowOff>81280</xdr:rowOff>
    </xdr:to>
    <xdr:sp macro="" textlink="">
      <xdr:nvSpPr>
        <xdr:cNvPr id="383" name="楕円 382"/>
        <xdr:cNvSpPr/>
      </xdr:nvSpPr>
      <xdr:spPr>
        <a:xfrm>
          <a:off x="10426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129557</xdr:rowOff>
    </xdr:from>
    <xdr:ext cx="469744" cy="259045"/>
    <xdr:sp macro="" textlink="">
      <xdr:nvSpPr>
        <xdr:cNvPr id="384" name="【市民会館】&#10;一人当たり面積該当値テキスト"/>
        <xdr:cNvSpPr txBox="1"/>
      </xdr:nvSpPr>
      <xdr:spPr>
        <a:xfrm>
          <a:off x="1051560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13970</xdr:rowOff>
    </xdr:from>
    <xdr:to>
      <xdr:col>50</xdr:col>
      <xdr:colOff>165100</xdr:colOff>
      <xdr:row>108</xdr:row>
      <xdr:rowOff>115570</xdr:rowOff>
    </xdr:to>
    <xdr:sp macro="" textlink="">
      <xdr:nvSpPr>
        <xdr:cNvPr id="385" name="楕円 384"/>
        <xdr:cNvSpPr/>
      </xdr:nvSpPr>
      <xdr:spPr>
        <a:xfrm>
          <a:off x="9588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30480</xdr:rowOff>
    </xdr:from>
    <xdr:to>
      <xdr:col>55</xdr:col>
      <xdr:colOff>0</xdr:colOff>
      <xdr:row>108</xdr:row>
      <xdr:rowOff>64770</xdr:rowOff>
    </xdr:to>
    <xdr:cxnSp macro="">
      <xdr:nvCxnSpPr>
        <xdr:cNvPr id="386" name="直線コネクタ 385"/>
        <xdr:cNvCxnSpPr/>
      </xdr:nvCxnSpPr>
      <xdr:spPr>
        <a:xfrm flipV="1">
          <a:off x="9639300" y="1837563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387"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388"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106697</xdr:rowOff>
    </xdr:from>
    <xdr:ext cx="469744" cy="259045"/>
    <xdr:sp macro="" textlink="">
      <xdr:nvSpPr>
        <xdr:cNvPr id="389" name="n_1mainValue【市民会館】&#10;一人当たり面積"/>
        <xdr:cNvSpPr txBox="1"/>
      </xdr:nvSpPr>
      <xdr:spPr>
        <a:xfrm>
          <a:off x="93917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01" name="テキスト ボックス 400"/>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1" name="テキスト ボックス 4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413" name="直線コネクタ 412"/>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414"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5" name="直線コネクタ 41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416"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417" name="直線コネクタ 416"/>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418" name="【一般廃棄物処理施設】&#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19" name="フローチャート: 判断 418"/>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420" name="フローチャート: 判断 419"/>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156845</xdr:rowOff>
    </xdr:from>
    <xdr:to>
      <xdr:col>76</xdr:col>
      <xdr:colOff>165100</xdr:colOff>
      <xdr:row>36</xdr:row>
      <xdr:rowOff>86995</xdr:rowOff>
    </xdr:to>
    <xdr:sp macro="" textlink="">
      <xdr:nvSpPr>
        <xdr:cNvPr id="421" name="フローチャート: 判断 420"/>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53975</xdr:rowOff>
    </xdr:from>
    <xdr:to>
      <xdr:col>85</xdr:col>
      <xdr:colOff>177800</xdr:colOff>
      <xdr:row>41</xdr:row>
      <xdr:rowOff>155575</xdr:rowOff>
    </xdr:to>
    <xdr:sp macro="" textlink="">
      <xdr:nvSpPr>
        <xdr:cNvPr id="427" name="楕円 426"/>
        <xdr:cNvSpPr/>
      </xdr:nvSpPr>
      <xdr:spPr>
        <a:xfrm>
          <a:off x="162687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140352</xdr:rowOff>
    </xdr:from>
    <xdr:ext cx="340478" cy="259045"/>
    <xdr:sp macro="" textlink="">
      <xdr:nvSpPr>
        <xdr:cNvPr id="428" name="【一般廃棄物処理施設】&#10;有形固定資産減価償却率該当値テキスト"/>
        <xdr:cNvSpPr txBox="1"/>
      </xdr:nvSpPr>
      <xdr:spPr>
        <a:xfrm>
          <a:off x="16357600" y="69983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107315</xdr:rowOff>
    </xdr:from>
    <xdr:to>
      <xdr:col>81</xdr:col>
      <xdr:colOff>101600</xdr:colOff>
      <xdr:row>36</xdr:row>
      <xdr:rowOff>37465</xdr:rowOff>
    </xdr:to>
    <xdr:sp macro="" textlink="">
      <xdr:nvSpPr>
        <xdr:cNvPr id="429" name="楕円 428"/>
        <xdr:cNvSpPr/>
      </xdr:nvSpPr>
      <xdr:spPr>
        <a:xfrm>
          <a:off x="15430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158115</xdr:rowOff>
    </xdr:from>
    <xdr:to>
      <xdr:col>85</xdr:col>
      <xdr:colOff>127000</xdr:colOff>
      <xdr:row>41</xdr:row>
      <xdr:rowOff>104775</xdr:rowOff>
    </xdr:to>
    <xdr:cxnSp macro="">
      <xdr:nvCxnSpPr>
        <xdr:cNvPr id="430" name="直線コネクタ 429"/>
        <xdr:cNvCxnSpPr/>
      </xdr:nvCxnSpPr>
      <xdr:spPr>
        <a:xfrm>
          <a:off x="15481300" y="6158865"/>
          <a:ext cx="838200" cy="97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160037</xdr:rowOff>
    </xdr:from>
    <xdr:ext cx="405111" cy="259045"/>
    <xdr:sp macro="" textlink="">
      <xdr:nvSpPr>
        <xdr:cNvPr id="431" name="n_1aveValue【一般廃棄物処理施設】&#10;有形固定資産減価償却率"/>
        <xdr:cNvSpPr txBox="1"/>
      </xdr:nvSpPr>
      <xdr:spPr>
        <a:xfrm>
          <a:off x="152660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103522</xdr:rowOff>
    </xdr:from>
    <xdr:ext cx="405111" cy="259045"/>
    <xdr:sp macro="" textlink="">
      <xdr:nvSpPr>
        <xdr:cNvPr id="432" name="n_2aveValue【一般廃棄物処理施設】&#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53992</xdr:rowOff>
    </xdr:from>
    <xdr:ext cx="405111" cy="259045"/>
    <xdr:sp macro="" textlink="">
      <xdr:nvSpPr>
        <xdr:cNvPr id="433" name="n_1mainValue【一般廃棄物処理施設】&#10;有形固定資産減価償却率"/>
        <xdr:cNvSpPr txBox="1"/>
      </xdr:nvSpPr>
      <xdr:spPr>
        <a:xfrm>
          <a:off x="152660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4" name="直線コネクタ 44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5" name="テキスト ボックス 44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6" name="直線コネクタ 44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47" name="テキスト ボックス 44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8" name="直線コネクタ 44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49" name="テキスト ボックス 44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0" name="直線コネクタ 44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51" name="テキスト ボックス 45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2" name="直線コネクタ 45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3" name="テキスト ボックス 45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4" name="直線コネクタ 45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5" name="テキスト ボックス 45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7" name="テキスト ボックス 45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59" name="直線コネクタ 458"/>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60"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61" name="直線コネクタ 460"/>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62"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63" name="直線コネクタ 462"/>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78471</xdr:rowOff>
    </xdr:from>
    <xdr:ext cx="534377" cy="259045"/>
    <xdr:sp macro="" textlink="">
      <xdr:nvSpPr>
        <xdr:cNvPr id="464" name="【一般廃棄物処理施設】&#10;一人当たり有形固定資産（償却資産）額平均値テキスト"/>
        <xdr:cNvSpPr txBox="1"/>
      </xdr:nvSpPr>
      <xdr:spPr>
        <a:xfrm>
          <a:off x="22199600" y="6593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65" name="フローチャート: 判断 464"/>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66" name="フローチャート: 判断 465"/>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114717</xdr:rowOff>
    </xdr:from>
    <xdr:to>
      <xdr:col>107</xdr:col>
      <xdr:colOff>101600</xdr:colOff>
      <xdr:row>36</xdr:row>
      <xdr:rowOff>44867</xdr:rowOff>
    </xdr:to>
    <xdr:sp macro="" textlink="">
      <xdr:nvSpPr>
        <xdr:cNvPr id="467" name="フローチャート: 判断 466"/>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163997</xdr:rowOff>
    </xdr:from>
    <xdr:to>
      <xdr:col>116</xdr:col>
      <xdr:colOff>114300</xdr:colOff>
      <xdr:row>36</xdr:row>
      <xdr:rowOff>94147</xdr:rowOff>
    </xdr:to>
    <xdr:sp macro="" textlink="">
      <xdr:nvSpPr>
        <xdr:cNvPr id="473" name="楕円 472"/>
        <xdr:cNvSpPr/>
      </xdr:nvSpPr>
      <xdr:spPr>
        <a:xfrm>
          <a:off x="22110700" y="61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15424</xdr:rowOff>
    </xdr:from>
    <xdr:ext cx="534377" cy="259045"/>
    <xdr:sp macro="" textlink="">
      <xdr:nvSpPr>
        <xdr:cNvPr id="474" name="【一般廃棄物処理施設】&#10;一人当たり有形固定資産（償却資産）額該当値テキスト"/>
        <xdr:cNvSpPr txBox="1"/>
      </xdr:nvSpPr>
      <xdr:spPr>
        <a:xfrm>
          <a:off x="22199600" y="601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112301</xdr:rowOff>
    </xdr:from>
    <xdr:to>
      <xdr:col>112</xdr:col>
      <xdr:colOff>38100</xdr:colOff>
      <xdr:row>42</xdr:row>
      <xdr:rowOff>42451</xdr:rowOff>
    </xdr:to>
    <xdr:sp macro="" textlink="">
      <xdr:nvSpPr>
        <xdr:cNvPr id="475" name="楕円 474"/>
        <xdr:cNvSpPr/>
      </xdr:nvSpPr>
      <xdr:spPr>
        <a:xfrm>
          <a:off x="21272500" y="714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43347</xdr:rowOff>
    </xdr:from>
    <xdr:to>
      <xdr:col>116</xdr:col>
      <xdr:colOff>63500</xdr:colOff>
      <xdr:row>41</xdr:row>
      <xdr:rowOff>163101</xdr:rowOff>
    </xdr:to>
    <xdr:cxnSp macro="">
      <xdr:nvCxnSpPr>
        <xdr:cNvPr id="476" name="直線コネクタ 475"/>
        <xdr:cNvCxnSpPr/>
      </xdr:nvCxnSpPr>
      <xdr:spPr>
        <a:xfrm flipV="1">
          <a:off x="21323300" y="6215547"/>
          <a:ext cx="838200" cy="97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50519</xdr:rowOff>
    </xdr:from>
    <xdr:ext cx="534377" cy="259045"/>
    <xdr:sp macro="" textlink="">
      <xdr:nvSpPr>
        <xdr:cNvPr id="477" name="n_1aveValue【一般廃棄物処理施設】&#10;一人当たり有形固定資産（償却資産）額"/>
        <xdr:cNvSpPr txBox="1"/>
      </xdr:nvSpPr>
      <xdr:spPr>
        <a:xfrm>
          <a:off x="210434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61394</xdr:rowOff>
    </xdr:from>
    <xdr:ext cx="599010" cy="259045"/>
    <xdr:sp macro="" textlink="">
      <xdr:nvSpPr>
        <xdr:cNvPr id="478" name="n_2aveValue【一般廃棄物処理施設】&#10;一人当たり有形固定資産（償却資産）額"/>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33578</xdr:rowOff>
    </xdr:from>
    <xdr:ext cx="469744" cy="259045"/>
    <xdr:sp macro="" textlink="">
      <xdr:nvSpPr>
        <xdr:cNvPr id="479" name="n_1mainValue【一般廃棄物処理施設】&#10;一人当たり有形固定資産（償却資産）額"/>
        <xdr:cNvSpPr txBox="1"/>
      </xdr:nvSpPr>
      <xdr:spPr>
        <a:xfrm>
          <a:off x="21075728" y="723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0" name="テキスト ボックス 48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1" name="直線コネクタ 49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2" name="テキスト ボックス 49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3" name="直線コネクタ 49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4" name="テキスト ボックス 49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5" name="直線コネクタ 49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6" name="テキスト ボックス 49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7" name="直線コネクタ 49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8" name="テキスト ボックス 49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0" name="テキスト ボックス 4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502" name="直線コネクタ 501"/>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503"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504" name="直線コネクタ 503"/>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05"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06" name="直線コネクタ 505"/>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507" name="【保健センター・保健所】&#10;有形固定資産減価償却率平均値テキスト"/>
        <xdr:cNvSpPr txBox="1"/>
      </xdr:nvSpPr>
      <xdr:spPr>
        <a:xfrm>
          <a:off x="163576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508" name="フローチャート: 判断 507"/>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09" name="フローチャート: 判断 508"/>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510" name="フローチャート: 判断 509"/>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74930</xdr:rowOff>
    </xdr:from>
    <xdr:to>
      <xdr:col>85</xdr:col>
      <xdr:colOff>177800</xdr:colOff>
      <xdr:row>60</xdr:row>
      <xdr:rowOff>5080</xdr:rowOff>
    </xdr:to>
    <xdr:sp macro="" textlink="">
      <xdr:nvSpPr>
        <xdr:cNvPr id="516" name="楕円 515"/>
        <xdr:cNvSpPr/>
      </xdr:nvSpPr>
      <xdr:spPr>
        <a:xfrm>
          <a:off x="16268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97807</xdr:rowOff>
    </xdr:from>
    <xdr:ext cx="405111" cy="259045"/>
    <xdr:sp macro="" textlink="">
      <xdr:nvSpPr>
        <xdr:cNvPr id="517" name="【保健センター・保健所】&#10;有形固定資産減価償却率該当値テキスト"/>
        <xdr:cNvSpPr txBox="1"/>
      </xdr:nvSpPr>
      <xdr:spPr>
        <a:xfrm>
          <a:off x="16357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518" name="楕円 517"/>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60</xdr:row>
      <xdr:rowOff>0</xdr:rowOff>
    </xdr:to>
    <xdr:cxnSp macro="">
      <xdr:nvCxnSpPr>
        <xdr:cNvPr id="519" name="直線コネクタ 518"/>
        <xdr:cNvCxnSpPr/>
      </xdr:nvCxnSpPr>
      <xdr:spPr>
        <a:xfrm flipV="1">
          <a:off x="15481300" y="10241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520" name="n_1aveValue【保健センター・保健所】&#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23893</xdr:rowOff>
    </xdr:from>
    <xdr:ext cx="405111" cy="259045"/>
    <xdr:sp macro="" textlink="">
      <xdr:nvSpPr>
        <xdr:cNvPr id="521" name="n_2aveValue【保健センター・保健所】&#10;有形固定資産減価償却率"/>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522" name="n_1main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3" name="直線コネクタ 5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4" name="テキスト ボックス 5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5" name="直線コネクタ 5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6" name="テキスト ボックス 5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7" name="直線コネクタ 5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8" name="テキスト ボックス 5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9" name="直線コネクタ 5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0" name="テキスト ボックス 5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44" name="直線コネクタ 543"/>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45"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46" name="直線コネクタ 545"/>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8" name="直線コネクタ 54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154957</xdr:rowOff>
    </xdr:from>
    <xdr:ext cx="469744" cy="259045"/>
    <xdr:sp macro="" textlink="">
      <xdr:nvSpPr>
        <xdr:cNvPr id="549" name="【保健センター・保健所】&#10;一人当たり面積平均値テキスト"/>
        <xdr:cNvSpPr txBox="1"/>
      </xdr:nvSpPr>
      <xdr:spPr>
        <a:xfrm>
          <a:off x="2219960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50" name="フローチャート: 判断 549"/>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51" name="フローチャート: 判断 550"/>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52" name="フローチャート: 判断 551"/>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558" name="楕円 557"/>
        <xdr:cNvSpPr/>
      </xdr:nvSpPr>
      <xdr:spPr>
        <a:xfrm>
          <a:off x="22110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7637</xdr:rowOff>
    </xdr:from>
    <xdr:ext cx="469744" cy="259045"/>
    <xdr:sp macro="" textlink="">
      <xdr:nvSpPr>
        <xdr:cNvPr id="559" name="【保健センター・保健所】&#10;一人当たり面積該当値テキスト"/>
        <xdr:cNvSpPr txBox="1"/>
      </xdr:nvSpPr>
      <xdr:spPr>
        <a:xfrm>
          <a:off x="22199600"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560" name="楕円 559"/>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80010</xdr:rowOff>
    </xdr:to>
    <xdr:cxnSp macro="">
      <xdr:nvCxnSpPr>
        <xdr:cNvPr id="561" name="直線コネクタ 560"/>
        <xdr:cNvCxnSpPr/>
      </xdr:nvCxnSpPr>
      <xdr:spPr>
        <a:xfrm>
          <a:off x="21323300" y="10515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562" name="n_1ave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563"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564" name="n_1main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5" name="テキスト ボックス 57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77" name="テキスト ボックス 57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87" name="テキスト ボックス 58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9" name="テキスト ボックス 58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591" name="直線コネクタ 590"/>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592" name="【消防施設】&#10;有形固定資産減価償却率最小値テキスト"/>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593" name="直線コネクタ 592"/>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94"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95" name="直線コネクタ 594"/>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3646</xdr:rowOff>
    </xdr:from>
    <xdr:ext cx="405111" cy="259045"/>
    <xdr:sp macro="" textlink="">
      <xdr:nvSpPr>
        <xdr:cNvPr id="596" name="【消防施設】&#10;有形固定資産減価償却率平均値テキスト"/>
        <xdr:cNvSpPr txBox="1"/>
      </xdr:nvSpPr>
      <xdr:spPr>
        <a:xfrm>
          <a:off x="16357600" y="1389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597" name="フローチャート: 判断 596"/>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598" name="フローチャート: 判断 597"/>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599" name="フローチャート: 判断 598"/>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363</xdr:rowOff>
    </xdr:from>
    <xdr:to>
      <xdr:col>85</xdr:col>
      <xdr:colOff>177800</xdr:colOff>
      <xdr:row>86</xdr:row>
      <xdr:rowOff>101963</xdr:rowOff>
    </xdr:to>
    <xdr:sp macro="" textlink="">
      <xdr:nvSpPr>
        <xdr:cNvPr id="605" name="楕円 604"/>
        <xdr:cNvSpPr/>
      </xdr:nvSpPr>
      <xdr:spPr>
        <a:xfrm>
          <a:off x="162687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86740</xdr:rowOff>
    </xdr:from>
    <xdr:ext cx="405111" cy="259045"/>
    <xdr:sp macro="" textlink="">
      <xdr:nvSpPr>
        <xdr:cNvPr id="606" name="【消防施設】&#10;有形固定資産減価償却率該当値テキスト"/>
        <xdr:cNvSpPr txBox="1"/>
      </xdr:nvSpPr>
      <xdr:spPr>
        <a:xfrm>
          <a:off x="16357600" y="1465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78739</xdr:rowOff>
    </xdr:from>
    <xdr:to>
      <xdr:col>81</xdr:col>
      <xdr:colOff>101600</xdr:colOff>
      <xdr:row>87</xdr:row>
      <xdr:rowOff>8889</xdr:rowOff>
    </xdr:to>
    <xdr:sp macro="" textlink="">
      <xdr:nvSpPr>
        <xdr:cNvPr id="607" name="楕円 606"/>
        <xdr:cNvSpPr/>
      </xdr:nvSpPr>
      <xdr:spPr>
        <a:xfrm>
          <a:off x="15430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51163</xdr:rowOff>
    </xdr:from>
    <xdr:to>
      <xdr:col>85</xdr:col>
      <xdr:colOff>127000</xdr:colOff>
      <xdr:row>86</xdr:row>
      <xdr:rowOff>129539</xdr:rowOff>
    </xdr:to>
    <xdr:cxnSp macro="">
      <xdr:nvCxnSpPr>
        <xdr:cNvPr id="608" name="直線コネクタ 607"/>
        <xdr:cNvCxnSpPr/>
      </xdr:nvCxnSpPr>
      <xdr:spPr>
        <a:xfrm flipV="1">
          <a:off x="15481300" y="14795863"/>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116857</xdr:rowOff>
    </xdr:from>
    <xdr:ext cx="405111" cy="259045"/>
    <xdr:sp macro="" textlink="">
      <xdr:nvSpPr>
        <xdr:cNvPr id="609" name="n_1aveValue【消防施設】&#10;有形固定資産減価償却率"/>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610" name="n_2aveValue【消防施設】&#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16</xdr:rowOff>
    </xdr:from>
    <xdr:ext cx="405111" cy="259045"/>
    <xdr:sp macro="" textlink="">
      <xdr:nvSpPr>
        <xdr:cNvPr id="611" name="n_1mainValue【消防施設】&#10;有形固定資産減価償却率"/>
        <xdr:cNvSpPr txBox="1"/>
      </xdr:nvSpPr>
      <xdr:spPr>
        <a:xfrm>
          <a:off x="15266044"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2" name="直線コネクタ 62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3" name="テキスト ボックス 62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4" name="直線コネクタ 62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5" name="テキスト ボックス 62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6" name="直線コネクタ 62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7" name="テキスト ボックス 62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8" name="直線コネクタ 62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9" name="テキスト ボックス 62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0" name="直線コネクタ 62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1" name="テキスト ボックス 63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635" name="直線コネクタ 634"/>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36"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37" name="直線コネクタ 636"/>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38"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39" name="直線コネクタ 638"/>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640" name="【消防施設】&#10;一人当たり面積平均値テキスト"/>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41" name="フローチャート: 判断 640"/>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42" name="フローチャート: 判断 641"/>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43" name="フローチャート: 判断 642"/>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4" name="テキスト ボックス 6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5" name="テキスト ボックス 6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6" name="テキスト ボックス 6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7" name="テキスト ボックス 6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8" name="テキスト ボックス 6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649" name="楕円 648"/>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650" name="【消防施設】&#10;一人当たり面積該当値テキスト"/>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651" name="楕円 650"/>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652" name="直線コネクタ 651"/>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653" name="n_1aveValue【消防施設】&#10;一人当たり面積"/>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54"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655" name="n_1mainValue【消防施設】&#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6" name="正方形/長方形 6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7" name="正方形/長方形 6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8" name="正方形/長方形 6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9" name="正方形/長方形 6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0" name="正方形/長方形 6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1" name="正方形/長方形 6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2" name="正方形/長方形 6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正方形/長方形 6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4" name="テキスト ボックス 6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5" name="直線コネクタ 6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6" name="テキスト ボックス 66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7" name="直線コネクタ 6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8" name="テキスト ボックス 6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9" name="直線コネクタ 6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0" name="テキスト ボックス 6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1" name="直線コネクタ 6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2" name="テキスト ボックス 6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3" name="直線コネクタ 6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4" name="テキスト ボックス 6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5" name="直線コネクタ 6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6" name="テキスト ボックス 67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680" name="直線コネクタ 679"/>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681"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682" name="直線コネクタ 681"/>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683"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684" name="直線コネクタ 683"/>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118763</xdr:rowOff>
    </xdr:from>
    <xdr:ext cx="405111" cy="259045"/>
    <xdr:sp macro="" textlink="">
      <xdr:nvSpPr>
        <xdr:cNvPr id="685" name="【庁舎】&#10;有形固定資産減価償却率平均値テキスト"/>
        <xdr:cNvSpPr txBox="1"/>
      </xdr:nvSpPr>
      <xdr:spPr>
        <a:xfrm>
          <a:off x="16357600" y="1777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686" name="フローチャート: 判断 685"/>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87" name="フローチャート: 判断 686"/>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688" name="フローチャート: 判断 687"/>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61595</xdr:rowOff>
    </xdr:from>
    <xdr:to>
      <xdr:col>85</xdr:col>
      <xdr:colOff>177800</xdr:colOff>
      <xdr:row>105</xdr:row>
      <xdr:rowOff>163195</xdr:rowOff>
    </xdr:to>
    <xdr:sp macro="" textlink="">
      <xdr:nvSpPr>
        <xdr:cNvPr id="694" name="楕円 693"/>
        <xdr:cNvSpPr/>
      </xdr:nvSpPr>
      <xdr:spPr>
        <a:xfrm>
          <a:off x="162687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40022</xdr:rowOff>
    </xdr:from>
    <xdr:ext cx="405111" cy="259045"/>
    <xdr:sp macro="" textlink="">
      <xdr:nvSpPr>
        <xdr:cNvPr id="695" name="【庁舎】&#10;有形固定資産減価償却率該当値テキスト"/>
        <xdr:cNvSpPr txBox="1"/>
      </xdr:nvSpPr>
      <xdr:spPr>
        <a:xfrm>
          <a:off x="16357600"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99695</xdr:rowOff>
    </xdr:from>
    <xdr:to>
      <xdr:col>81</xdr:col>
      <xdr:colOff>101600</xdr:colOff>
      <xdr:row>106</xdr:row>
      <xdr:rowOff>29845</xdr:rowOff>
    </xdr:to>
    <xdr:sp macro="" textlink="">
      <xdr:nvSpPr>
        <xdr:cNvPr id="696" name="楕円 695"/>
        <xdr:cNvSpPr/>
      </xdr:nvSpPr>
      <xdr:spPr>
        <a:xfrm>
          <a:off x="15430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112395</xdr:rowOff>
    </xdr:from>
    <xdr:to>
      <xdr:col>85</xdr:col>
      <xdr:colOff>127000</xdr:colOff>
      <xdr:row>105</xdr:row>
      <xdr:rowOff>150495</xdr:rowOff>
    </xdr:to>
    <xdr:cxnSp macro="">
      <xdr:nvCxnSpPr>
        <xdr:cNvPr id="697" name="直線コネクタ 696"/>
        <xdr:cNvCxnSpPr/>
      </xdr:nvCxnSpPr>
      <xdr:spPr>
        <a:xfrm flipV="1">
          <a:off x="15481300" y="181146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158766</xdr:rowOff>
    </xdr:from>
    <xdr:ext cx="405111" cy="259045"/>
    <xdr:sp macro="" textlink="">
      <xdr:nvSpPr>
        <xdr:cNvPr id="698" name="n_1aveValue【庁舎】&#10;有形固定資産減価償却率"/>
        <xdr:cNvSpPr txBox="1"/>
      </xdr:nvSpPr>
      <xdr:spPr>
        <a:xfrm>
          <a:off x="152660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145432</xdr:rowOff>
    </xdr:from>
    <xdr:ext cx="405111" cy="259045"/>
    <xdr:sp macro="" textlink="">
      <xdr:nvSpPr>
        <xdr:cNvPr id="699" name="n_2aveValue【庁舎】&#10;有形固定資産減価償却率"/>
        <xdr:cNvSpPr txBox="1"/>
      </xdr:nvSpPr>
      <xdr:spPr>
        <a:xfrm>
          <a:off x="143897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20972</xdr:rowOff>
    </xdr:from>
    <xdr:ext cx="405111" cy="259045"/>
    <xdr:sp macro="" textlink="">
      <xdr:nvSpPr>
        <xdr:cNvPr id="700" name="n_1mainValue【庁舎】&#10;有形固定資産減価償却率"/>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722" name="直線コネクタ 721"/>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23"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24" name="直線コネクタ 723"/>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725"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726" name="直線コネクタ 725"/>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121429</xdr:rowOff>
    </xdr:from>
    <xdr:ext cx="469744" cy="259045"/>
    <xdr:sp macro="" textlink="">
      <xdr:nvSpPr>
        <xdr:cNvPr id="727" name="【庁舎】&#10;一人当たり面積平均値テキスト"/>
        <xdr:cNvSpPr txBox="1"/>
      </xdr:nvSpPr>
      <xdr:spPr>
        <a:xfrm>
          <a:off x="22199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728" name="フローチャート: 判断 727"/>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729" name="フローチャート: 判断 728"/>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730" name="フローチャート: 判断 729"/>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160274</xdr:rowOff>
    </xdr:from>
    <xdr:to>
      <xdr:col>116</xdr:col>
      <xdr:colOff>114300</xdr:colOff>
      <xdr:row>106</xdr:row>
      <xdr:rowOff>90424</xdr:rowOff>
    </xdr:to>
    <xdr:sp macro="" textlink="">
      <xdr:nvSpPr>
        <xdr:cNvPr id="736" name="楕円 735"/>
        <xdr:cNvSpPr/>
      </xdr:nvSpPr>
      <xdr:spPr>
        <a:xfrm>
          <a:off x="221107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138701</xdr:rowOff>
    </xdr:from>
    <xdr:ext cx="469744" cy="259045"/>
    <xdr:sp macro="" textlink="">
      <xdr:nvSpPr>
        <xdr:cNvPr id="737" name="【庁舎】&#10;一人当たり面積該当値テキスト"/>
        <xdr:cNvSpPr txBox="1"/>
      </xdr:nvSpPr>
      <xdr:spPr>
        <a:xfrm>
          <a:off x="22199600"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155702</xdr:rowOff>
    </xdr:from>
    <xdr:to>
      <xdr:col>112</xdr:col>
      <xdr:colOff>38100</xdr:colOff>
      <xdr:row>106</xdr:row>
      <xdr:rowOff>85852</xdr:rowOff>
    </xdr:to>
    <xdr:sp macro="" textlink="">
      <xdr:nvSpPr>
        <xdr:cNvPr id="738" name="楕円 737"/>
        <xdr:cNvSpPr/>
      </xdr:nvSpPr>
      <xdr:spPr>
        <a:xfrm>
          <a:off x="21272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35052</xdr:rowOff>
    </xdr:from>
    <xdr:to>
      <xdr:col>116</xdr:col>
      <xdr:colOff>63500</xdr:colOff>
      <xdr:row>106</xdr:row>
      <xdr:rowOff>39624</xdr:rowOff>
    </xdr:to>
    <xdr:cxnSp macro="">
      <xdr:nvCxnSpPr>
        <xdr:cNvPr id="739" name="直線コネクタ 738"/>
        <xdr:cNvCxnSpPr/>
      </xdr:nvCxnSpPr>
      <xdr:spPr>
        <a:xfrm>
          <a:off x="21323300" y="18208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86377</xdr:rowOff>
    </xdr:from>
    <xdr:ext cx="469744" cy="259045"/>
    <xdr:sp macro="" textlink="">
      <xdr:nvSpPr>
        <xdr:cNvPr id="740"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741" name="n_2aveValue【庁舎】&#10;一人当たり面積"/>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76979</xdr:rowOff>
    </xdr:from>
    <xdr:ext cx="469744" cy="259045"/>
    <xdr:sp macro="" textlink="">
      <xdr:nvSpPr>
        <xdr:cNvPr id="742" name="n_1mainValue【庁舎】&#10;一人当たり面積"/>
        <xdr:cNvSpPr txBox="1"/>
      </xdr:nvSpPr>
      <xdr:spPr>
        <a:xfrm>
          <a:off x="210757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平成２９年度に供用開始を行った公共施設等のうち、新クリーンセンター（一般廃棄物処理施設）と常盤まちづくりセンター（市民会館）の事業費が大きく、それぞれの有形固定資産減価償却率が大幅に減となり、全体の指標にも影響している。また、有形固定資産減価償却率が類似団体平均を上回っている体育館・プールについては、今後、野村公園整備事業による体育館整備や（仮称）草津市立プール整備事業により、大きく減とな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132,885
130,733
67.82
57,496,039
56,918,051
466,803
25,595,042
45,714,234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基準財政収入額が前年度の法人市民税の大幅な落ち込みが反映されるなどした結果、</a:t>
          </a:r>
          <a:r>
            <a:rPr kumimoji="1" lang="en-US" altLang="ja-JP" sz="1100">
              <a:latin typeface="ＭＳ Ｐゴシック" panose="020B0600070205080204" pitchFamily="50" charset="-128"/>
              <a:ea typeface="ＭＳ Ｐゴシック" panose="020B0600070205080204" pitchFamily="50" charset="-128"/>
            </a:rPr>
            <a:t>119</a:t>
          </a:r>
          <a:r>
            <a:rPr kumimoji="1" lang="ja-JP" altLang="en-US" sz="1100">
              <a:latin typeface="ＭＳ Ｐゴシック" panose="020B0600070205080204" pitchFamily="50" charset="-128"/>
              <a:ea typeface="ＭＳ Ｐゴシック" panose="020B0600070205080204" pitchFamily="50" charset="-128"/>
            </a:rPr>
            <a:t>百万円の減となった。一方で、基準財政需要額は高齢者保健福祉費など増加した費目もあるものの、需要額から控除できる臨時財政対策債の発行額が増加したことで、全体で</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百万円の減となり、財源不足額が</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百万円増加した。その結果、財政力指数は単年度では</a:t>
          </a:r>
          <a:r>
            <a:rPr kumimoji="1" lang="en-US" altLang="ja-JP" sz="1100">
              <a:latin typeface="ＭＳ Ｐゴシック" panose="020B0600070205080204" pitchFamily="50" charset="-128"/>
              <a:ea typeface="ＭＳ Ｐゴシック" panose="020B0600070205080204" pitchFamily="50" charset="-128"/>
            </a:rPr>
            <a:t>0.944</a:t>
          </a:r>
          <a:r>
            <a:rPr kumimoji="1" lang="ja-JP" altLang="en-US" sz="1100">
              <a:latin typeface="ＭＳ Ｐゴシック" panose="020B0600070205080204" pitchFamily="50" charset="-128"/>
              <a:ea typeface="ＭＳ Ｐゴシック" panose="020B0600070205080204" pitchFamily="50" charset="-128"/>
            </a:rPr>
            <a:t>と、昨年度より</a:t>
          </a:r>
          <a:r>
            <a:rPr kumimoji="1" lang="en-US" altLang="ja-JP" sz="1100">
              <a:latin typeface="ＭＳ Ｐゴシック" panose="020B0600070205080204" pitchFamily="50" charset="-128"/>
              <a:ea typeface="ＭＳ Ｐゴシック" panose="020B0600070205080204" pitchFamily="50" charset="-128"/>
            </a:rPr>
            <a:t>0.001</a:t>
          </a:r>
          <a:r>
            <a:rPr kumimoji="1" lang="ja-JP" altLang="en-US" sz="1100">
              <a:latin typeface="ＭＳ Ｐゴシック" panose="020B0600070205080204" pitchFamily="50" charset="-128"/>
              <a:ea typeface="ＭＳ Ｐゴシック" panose="020B0600070205080204" pitchFamily="50" charset="-128"/>
            </a:rPr>
            <a:t>ポイント減少した。</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ヵ年平均では</a:t>
          </a:r>
          <a:r>
            <a:rPr kumimoji="1" lang="en-US" altLang="ja-JP" sz="1100">
              <a:latin typeface="ＭＳ Ｐゴシック" panose="020B0600070205080204" pitchFamily="50" charset="-128"/>
              <a:ea typeface="ＭＳ Ｐゴシック" panose="020B0600070205080204" pitchFamily="50" charset="-128"/>
            </a:rPr>
            <a:t>0.008</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0.939</a:t>
          </a:r>
          <a:r>
            <a:rPr kumimoji="1" lang="ja-JP" altLang="en-US" sz="1100">
              <a:latin typeface="ＭＳ Ｐゴシック" panose="020B0600070205080204" pitchFamily="50" charset="-128"/>
              <a:ea typeface="ＭＳ Ｐゴシック" panose="020B0600070205080204" pitchFamily="50" charset="-128"/>
            </a:rPr>
            <a:t>となり、</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年連続で交付税の交付団体となった。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近年は、基準財政収入額が増加傾向であることに対し、基準財政需要額の伸びが抑制されており、普通交付税の交付額は減少傾向である。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75293</xdr:rowOff>
    </xdr:to>
    <xdr:cxnSp macro="">
      <xdr:nvCxnSpPr>
        <xdr:cNvPr id="71" name="直線コネクタ 70"/>
        <xdr:cNvCxnSpPr/>
      </xdr:nvCxnSpPr>
      <xdr:spPr>
        <a:xfrm flipV="1">
          <a:off x="4114800" y="69160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92528</xdr:rowOff>
    </xdr:to>
    <xdr:cxnSp macro="">
      <xdr:nvCxnSpPr>
        <xdr:cNvPr id="74" name="直線コネクタ 73"/>
        <xdr:cNvCxnSpPr/>
      </xdr:nvCxnSpPr>
      <xdr:spPr>
        <a:xfrm flipV="1">
          <a:off x="3225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109765</xdr:rowOff>
    </xdr:to>
    <xdr:cxnSp macro="">
      <xdr:nvCxnSpPr>
        <xdr:cNvPr id="77" name="直線コネクタ 76"/>
        <xdr:cNvCxnSpPr/>
      </xdr:nvCxnSpPr>
      <xdr:spPr>
        <a:xfrm flipV="1">
          <a:off x="2336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109765</xdr:rowOff>
    </xdr:to>
    <xdr:cxnSp macro="">
      <xdr:nvCxnSpPr>
        <xdr:cNvPr id="80" name="直線コネクタ 79"/>
        <xdr:cNvCxnSpPr/>
      </xdr:nvCxnSpPr>
      <xdr:spPr>
        <a:xfrm>
          <a:off x="1447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xdr:nvSpPr>
        <xdr:cNvPr id="90" name="楕円 89"/>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23784</xdr:rowOff>
    </xdr:from>
    <xdr:ext cx="762000" cy="259045"/>
    <xdr:sp macro="" textlink="">
      <xdr:nvSpPr>
        <xdr:cNvPr id="91" name="財政力該当値テキスト"/>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24493</xdr:rowOff>
    </xdr:from>
    <xdr:to>
      <xdr:col>19</xdr:col>
      <xdr:colOff>184150</xdr:colOff>
      <xdr:row>40</xdr:row>
      <xdr:rowOff>126093</xdr:rowOff>
    </xdr:to>
    <xdr:sp macro="" textlink="">
      <xdr:nvSpPr>
        <xdr:cNvPr id="92" name="楕円 91"/>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136270</xdr:rowOff>
    </xdr:from>
    <xdr:ext cx="736600" cy="259045"/>
    <xdr:sp macro="" textlink="">
      <xdr:nvSpPr>
        <xdr:cNvPr id="93" name="テキスト ボックス 92"/>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4" name="楕円 93"/>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5" name="テキスト ボックス 94"/>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6" name="楕円 95"/>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7" name="テキスト ボックス 96"/>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8" name="楕円 97"/>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9" name="テキスト ボックス 98"/>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a:t>
          </a:r>
          <a:r>
            <a:rPr kumimoji="1" lang="en-US" altLang="ja-JP" sz="1100">
              <a:latin typeface="ＭＳ Ｐゴシック" panose="020B0600070205080204" pitchFamily="50" charset="-128"/>
              <a:ea typeface="ＭＳ Ｐゴシック" panose="020B0600070205080204" pitchFamily="50" charset="-128"/>
            </a:rPr>
            <a:t>90.0</a:t>
          </a:r>
          <a:r>
            <a:rPr kumimoji="1" lang="ja-JP" altLang="en-US" sz="1100">
              <a:latin typeface="ＭＳ Ｐゴシック" panose="020B0600070205080204" pitchFamily="50" charset="-128"/>
              <a:ea typeface="ＭＳ Ｐゴシック" panose="020B0600070205080204" pitchFamily="50" charset="-128"/>
            </a:rPr>
            <a:t>％となり、前年度から</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ポイント減少した。これは、分子である経常一般財源充当額（歳出）で、物件費や繰出金の増加により、全体で</a:t>
          </a:r>
          <a:r>
            <a:rPr kumimoji="1" lang="en-US" altLang="ja-JP" sz="1100">
              <a:latin typeface="ＭＳ Ｐゴシック" panose="020B0600070205080204" pitchFamily="50" charset="-128"/>
              <a:ea typeface="ＭＳ Ｐゴシック" panose="020B0600070205080204" pitchFamily="50" charset="-128"/>
            </a:rPr>
            <a:t>432</a:t>
          </a:r>
          <a:r>
            <a:rPr kumimoji="1" lang="ja-JP" altLang="en-US" sz="1100">
              <a:latin typeface="ＭＳ Ｐゴシック" panose="020B0600070205080204" pitchFamily="50" charset="-128"/>
              <a:ea typeface="ＭＳ Ｐゴシック" panose="020B0600070205080204" pitchFamily="50" charset="-128"/>
            </a:rPr>
            <a:t>百万円の増となったものの、分母である経常一般財源（歳入）において、市税や地方消費税交付金、臨時財政対策債など全体で</a:t>
          </a:r>
          <a:r>
            <a:rPr kumimoji="1" lang="en-US" altLang="ja-JP" sz="1100">
              <a:latin typeface="ＭＳ Ｐゴシック" panose="020B0600070205080204" pitchFamily="50" charset="-128"/>
              <a:ea typeface="ＭＳ Ｐゴシック" panose="020B0600070205080204" pitchFamily="50" charset="-128"/>
            </a:rPr>
            <a:t>1,585</a:t>
          </a:r>
          <a:r>
            <a:rPr kumimoji="1" lang="ja-JP" altLang="en-US" sz="1100">
              <a:latin typeface="ＭＳ Ｐゴシック" panose="020B0600070205080204" pitchFamily="50" charset="-128"/>
              <a:ea typeface="ＭＳ Ｐゴシック" panose="020B0600070205080204" pitchFamily="50" charset="-128"/>
            </a:rPr>
            <a:t>百万円の増となったことによる。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年は少子高齢化の進展による社会保障関係費の増加が続く中、経常収支比率は高止まりの状況が続いており、引き続き、適正な課税による市税収入の確保や各種未収金の縮減など、歳入確保に向けた取組を進めるほか、歳出全般の節減合理化を進めるなどして、財政の硬直化への対応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64</xdr:row>
      <xdr:rowOff>57468</xdr:rowOff>
    </xdr:to>
    <xdr:cxnSp macro="">
      <xdr:nvCxnSpPr>
        <xdr:cNvPr id="130" name="直線コネクタ 129"/>
        <xdr:cNvCxnSpPr/>
      </xdr:nvCxnSpPr>
      <xdr:spPr>
        <a:xfrm flipV="1">
          <a:off x="4114800" y="10795000"/>
          <a:ext cx="8382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124795</xdr:rowOff>
    </xdr:from>
    <xdr:ext cx="762000" cy="259045"/>
    <xdr:sp macro="" textlink="">
      <xdr:nvSpPr>
        <xdr:cNvPr id="131" name="財政構造の弾力性平均値テキスト"/>
        <xdr:cNvSpPr txBox="1"/>
      </xdr:nvSpPr>
      <xdr:spPr>
        <a:xfrm>
          <a:off x="5041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98743</xdr:rowOff>
    </xdr:from>
    <xdr:to>
      <xdr:col>19</xdr:col>
      <xdr:colOff>133350</xdr:colOff>
      <xdr:row>64</xdr:row>
      <xdr:rowOff>57468</xdr:rowOff>
    </xdr:to>
    <xdr:cxnSp macro="">
      <xdr:nvCxnSpPr>
        <xdr:cNvPr id="133" name="直線コネクタ 132"/>
        <xdr:cNvCxnSpPr/>
      </xdr:nvCxnSpPr>
      <xdr:spPr>
        <a:xfrm>
          <a:off x="3225800" y="10728643"/>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5" name="テキスト ボックス 134"/>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98743</xdr:rowOff>
    </xdr:from>
    <xdr:to>
      <xdr:col>15</xdr:col>
      <xdr:colOff>82550</xdr:colOff>
      <xdr:row>62</xdr:row>
      <xdr:rowOff>122872</xdr:rowOff>
    </xdr:to>
    <xdr:cxnSp macro="">
      <xdr:nvCxnSpPr>
        <xdr:cNvPr id="136" name="直線コネクタ 135"/>
        <xdr:cNvCxnSpPr/>
      </xdr:nvCxnSpPr>
      <xdr:spPr>
        <a:xfrm flipV="1">
          <a:off x="2336800" y="1072864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8" name="テキスト ボックス 137"/>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110807</xdr:rowOff>
    </xdr:from>
    <xdr:to>
      <xdr:col>11</xdr:col>
      <xdr:colOff>31750</xdr:colOff>
      <xdr:row>62</xdr:row>
      <xdr:rowOff>122872</xdr:rowOff>
    </xdr:to>
    <xdr:cxnSp macro="">
      <xdr:nvCxnSpPr>
        <xdr:cNvPr id="139" name="直線コネクタ 138"/>
        <xdr:cNvCxnSpPr/>
      </xdr:nvCxnSpPr>
      <xdr:spPr>
        <a:xfrm>
          <a:off x="1447800" y="1074070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1" name="テキスト ボックス 140"/>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170515</xdr:rowOff>
    </xdr:from>
    <xdr:ext cx="762000" cy="259045"/>
    <xdr:sp macro="" textlink="">
      <xdr:nvSpPr>
        <xdr:cNvPr id="143" name="テキスト ボックス 142"/>
        <xdr:cNvSpPr txBox="1"/>
      </xdr:nvSpPr>
      <xdr:spPr>
        <a:xfrm>
          <a:off x="1066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49" name="楕円 148"/>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50" name="財政構造の弾力性該当値テキスト"/>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6668</xdr:rowOff>
    </xdr:from>
    <xdr:to>
      <xdr:col>19</xdr:col>
      <xdr:colOff>184150</xdr:colOff>
      <xdr:row>64</xdr:row>
      <xdr:rowOff>108268</xdr:rowOff>
    </xdr:to>
    <xdr:sp macro="" textlink="">
      <xdr:nvSpPr>
        <xdr:cNvPr id="151" name="楕円 150"/>
        <xdr:cNvSpPr/>
      </xdr:nvSpPr>
      <xdr:spPr>
        <a:xfrm>
          <a:off x="4064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93045</xdr:rowOff>
    </xdr:from>
    <xdr:ext cx="736600" cy="259045"/>
    <xdr:sp macro="" textlink="">
      <xdr:nvSpPr>
        <xdr:cNvPr id="152" name="テキスト ボックス 151"/>
        <xdr:cNvSpPr txBox="1"/>
      </xdr:nvSpPr>
      <xdr:spPr>
        <a:xfrm>
          <a:off x="3733800" y="1106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47943</xdr:rowOff>
    </xdr:from>
    <xdr:to>
      <xdr:col>15</xdr:col>
      <xdr:colOff>133350</xdr:colOff>
      <xdr:row>62</xdr:row>
      <xdr:rowOff>149543</xdr:rowOff>
    </xdr:to>
    <xdr:sp macro="" textlink="">
      <xdr:nvSpPr>
        <xdr:cNvPr id="153" name="楕円 152"/>
        <xdr:cNvSpPr/>
      </xdr:nvSpPr>
      <xdr:spPr>
        <a:xfrm>
          <a:off x="3175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134320</xdr:rowOff>
    </xdr:from>
    <xdr:ext cx="762000" cy="259045"/>
    <xdr:sp macro="" textlink="">
      <xdr:nvSpPr>
        <xdr:cNvPr id="154" name="テキスト ボックス 153"/>
        <xdr:cNvSpPr txBox="1"/>
      </xdr:nvSpPr>
      <xdr:spPr>
        <a:xfrm>
          <a:off x="2844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72072</xdr:rowOff>
    </xdr:from>
    <xdr:to>
      <xdr:col>11</xdr:col>
      <xdr:colOff>82550</xdr:colOff>
      <xdr:row>63</xdr:row>
      <xdr:rowOff>2222</xdr:rowOff>
    </xdr:to>
    <xdr:sp macro="" textlink="">
      <xdr:nvSpPr>
        <xdr:cNvPr id="155" name="楕円 154"/>
        <xdr:cNvSpPr/>
      </xdr:nvSpPr>
      <xdr:spPr>
        <a:xfrm>
          <a:off x="2286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12399</xdr:rowOff>
    </xdr:from>
    <xdr:ext cx="762000" cy="259045"/>
    <xdr:sp macro="" textlink="">
      <xdr:nvSpPr>
        <xdr:cNvPr id="156" name="テキスト ボックス 155"/>
        <xdr:cNvSpPr txBox="1"/>
      </xdr:nvSpPr>
      <xdr:spPr>
        <a:xfrm>
          <a:off x="1955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60007</xdr:rowOff>
    </xdr:from>
    <xdr:to>
      <xdr:col>7</xdr:col>
      <xdr:colOff>31750</xdr:colOff>
      <xdr:row>62</xdr:row>
      <xdr:rowOff>161607</xdr:rowOff>
    </xdr:to>
    <xdr:sp macro="" textlink="">
      <xdr:nvSpPr>
        <xdr:cNvPr id="157" name="楕円 156"/>
        <xdr:cNvSpPr/>
      </xdr:nvSpPr>
      <xdr:spPr>
        <a:xfrm>
          <a:off x="1397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334</xdr:rowOff>
    </xdr:from>
    <xdr:ext cx="762000" cy="259045"/>
    <xdr:sp macro="" textlink="">
      <xdr:nvSpPr>
        <xdr:cNvPr id="158" name="テキスト ボックス 157"/>
        <xdr:cNvSpPr txBox="1"/>
      </xdr:nvSpPr>
      <xdr:spPr>
        <a:xfrm>
          <a:off x="1066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コンパクトシティの利点を生かしながら、本市独自の財政運営指針である「財政規律ガイドライン」において、人口千人あたりの職員数を</a:t>
          </a:r>
          <a:r>
            <a:rPr kumimoji="1" lang="en-US" altLang="ja-JP" sz="1100">
              <a:latin typeface="ＭＳ Ｐゴシック" panose="020B0600070205080204" pitchFamily="50" charset="-128"/>
              <a:ea typeface="ＭＳ Ｐゴシック" panose="020B0600070205080204" pitchFamily="50" charset="-128"/>
            </a:rPr>
            <a:t>5.38</a:t>
          </a:r>
          <a:r>
            <a:rPr kumimoji="1" lang="ja-JP" altLang="en-US" sz="1100">
              <a:latin typeface="ＭＳ Ｐゴシック" panose="020B0600070205080204" pitchFamily="50" charset="-128"/>
              <a:ea typeface="ＭＳ Ｐゴシック" panose="020B0600070205080204" pitchFamily="50" charset="-128"/>
            </a:rPr>
            <a:t>人以内に抑えているほか、指定管理者制度の導入等、アウトソーシングの積極的な推進を図っており、人件費・物件費の双方において効率的な運営に努めている。</a:t>
          </a:r>
        </a:p>
        <a:p>
          <a:r>
            <a:rPr kumimoji="1" lang="ja-JP" altLang="en-US" sz="1100">
              <a:latin typeface="ＭＳ Ｐゴシック" panose="020B0600070205080204" pitchFamily="50" charset="-128"/>
              <a:ea typeface="ＭＳ Ｐゴシック" panose="020B0600070205080204" pitchFamily="50" charset="-128"/>
            </a:rPr>
            <a:t>　引き続き、人件費等を含めたトータルコストの概念により行政サービスを点検・検証し、執行体制の見直しや既存事業の廃止・見直し等を図り、効率的な事業運営に努めていく。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87027</xdr:rowOff>
    </xdr:from>
    <xdr:to>
      <xdr:col>23</xdr:col>
      <xdr:colOff>133350</xdr:colOff>
      <xdr:row>82</xdr:row>
      <xdr:rowOff>95283</xdr:rowOff>
    </xdr:to>
    <xdr:cxnSp macro="">
      <xdr:nvCxnSpPr>
        <xdr:cNvPr id="195" name="直線コネクタ 194"/>
        <xdr:cNvCxnSpPr/>
      </xdr:nvCxnSpPr>
      <xdr:spPr>
        <a:xfrm>
          <a:off x="4114800" y="14145927"/>
          <a:ext cx="8382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159616</xdr:rowOff>
    </xdr:from>
    <xdr:ext cx="762000" cy="259045"/>
    <xdr:sp macro="" textlink="">
      <xdr:nvSpPr>
        <xdr:cNvPr id="196" name="人件費・物件費等の状況平均値テキスト"/>
        <xdr:cNvSpPr txBox="1"/>
      </xdr:nvSpPr>
      <xdr:spPr>
        <a:xfrm>
          <a:off x="5041900" y="1421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67498</xdr:rowOff>
    </xdr:from>
    <xdr:to>
      <xdr:col>19</xdr:col>
      <xdr:colOff>133350</xdr:colOff>
      <xdr:row>82</xdr:row>
      <xdr:rowOff>87027</xdr:rowOff>
    </xdr:to>
    <xdr:cxnSp macro="">
      <xdr:nvCxnSpPr>
        <xdr:cNvPr id="198" name="直線コネクタ 197"/>
        <xdr:cNvCxnSpPr/>
      </xdr:nvCxnSpPr>
      <xdr:spPr>
        <a:xfrm>
          <a:off x="3225800" y="14126398"/>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108895</xdr:rowOff>
    </xdr:from>
    <xdr:ext cx="736600" cy="259045"/>
    <xdr:sp macro="" textlink="">
      <xdr:nvSpPr>
        <xdr:cNvPr id="200" name="テキスト ボックス 199"/>
        <xdr:cNvSpPr txBox="1"/>
      </xdr:nvSpPr>
      <xdr:spPr>
        <a:xfrm>
          <a:off x="3733800" y="1433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28821</xdr:rowOff>
    </xdr:from>
    <xdr:to>
      <xdr:col>15</xdr:col>
      <xdr:colOff>82550</xdr:colOff>
      <xdr:row>82</xdr:row>
      <xdr:rowOff>67498</xdr:rowOff>
    </xdr:to>
    <xdr:cxnSp macro="">
      <xdr:nvCxnSpPr>
        <xdr:cNvPr id="201" name="直線コネクタ 200"/>
        <xdr:cNvCxnSpPr/>
      </xdr:nvCxnSpPr>
      <xdr:spPr>
        <a:xfrm>
          <a:off x="2336800" y="14087721"/>
          <a:ext cx="889000" cy="3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48519</xdr:rowOff>
    </xdr:from>
    <xdr:ext cx="762000" cy="259045"/>
    <xdr:sp macro="" textlink="">
      <xdr:nvSpPr>
        <xdr:cNvPr id="203" name="テキスト ボックス 202"/>
        <xdr:cNvSpPr txBox="1"/>
      </xdr:nvSpPr>
      <xdr:spPr>
        <a:xfrm>
          <a:off x="2844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166077</xdr:rowOff>
    </xdr:from>
    <xdr:to>
      <xdr:col>11</xdr:col>
      <xdr:colOff>31750</xdr:colOff>
      <xdr:row>82</xdr:row>
      <xdr:rowOff>28821</xdr:rowOff>
    </xdr:to>
    <xdr:cxnSp macro="">
      <xdr:nvCxnSpPr>
        <xdr:cNvPr id="204" name="直線コネクタ 203"/>
        <xdr:cNvCxnSpPr/>
      </xdr:nvCxnSpPr>
      <xdr:spPr>
        <a:xfrm>
          <a:off x="1447800" y="14053527"/>
          <a:ext cx="889000" cy="3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40746</xdr:rowOff>
    </xdr:from>
    <xdr:ext cx="762000" cy="259045"/>
    <xdr:sp macro="" textlink="">
      <xdr:nvSpPr>
        <xdr:cNvPr id="206" name="テキスト ボックス 205"/>
        <xdr:cNvSpPr txBox="1"/>
      </xdr:nvSpPr>
      <xdr:spPr>
        <a:xfrm>
          <a:off x="1955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140943</xdr:rowOff>
    </xdr:from>
    <xdr:ext cx="762000" cy="259045"/>
    <xdr:sp macro="" textlink="">
      <xdr:nvSpPr>
        <xdr:cNvPr id="208" name="テキスト ボックス 207"/>
        <xdr:cNvSpPr txBox="1"/>
      </xdr:nvSpPr>
      <xdr:spPr>
        <a:xfrm>
          <a:off x="1066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44483</xdr:rowOff>
    </xdr:from>
    <xdr:to>
      <xdr:col>23</xdr:col>
      <xdr:colOff>184150</xdr:colOff>
      <xdr:row>82</xdr:row>
      <xdr:rowOff>146083</xdr:rowOff>
    </xdr:to>
    <xdr:sp macro="" textlink="">
      <xdr:nvSpPr>
        <xdr:cNvPr id="214" name="楕円 213"/>
        <xdr:cNvSpPr/>
      </xdr:nvSpPr>
      <xdr:spPr>
        <a:xfrm>
          <a:off x="4902200" y="141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61010</xdr:rowOff>
    </xdr:from>
    <xdr:ext cx="762000" cy="259045"/>
    <xdr:sp macro="" textlink="">
      <xdr:nvSpPr>
        <xdr:cNvPr id="215" name="人件費・物件費等の状況該当値テキスト"/>
        <xdr:cNvSpPr txBox="1"/>
      </xdr:nvSpPr>
      <xdr:spPr>
        <a:xfrm>
          <a:off x="5041900" y="1394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36227</xdr:rowOff>
    </xdr:from>
    <xdr:to>
      <xdr:col>19</xdr:col>
      <xdr:colOff>184150</xdr:colOff>
      <xdr:row>82</xdr:row>
      <xdr:rowOff>137827</xdr:rowOff>
    </xdr:to>
    <xdr:sp macro="" textlink="">
      <xdr:nvSpPr>
        <xdr:cNvPr id="216" name="楕円 215"/>
        <xdr:cNvSpPr/>
      </xdr:nvSpPr>
      <xdr:spPr>
        <a:xfrm>
          <a:off x="4064000" y="140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148004</xdr:rowOff>
    </xdr:from>
    <xdr:ext cx="736600" cy="259045"/>
    <xdr:sp macro="" textlink="">
      <xdr:nvSpPr>
        <xdr:cNvPr id="217" name="テキスト ボックス 216"/>
        <xdr:cNvSpPr txBox="1"/>
      </xdr:nvSpPr>
      <xdr:spPr>
        <a:xfrm>
          <a:off x="3733800" y="13864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16698</xdr:rowOff>
    </xdr:from>
    <xdr:to>
      <xdr:col>15</xdr:col>
      <xdr:colOff>133350</xdr:colOff>
      <xdr:row>82</xdr:row>
      <xdr:rowOff>118298</xdr:rowOff>
    </xdr:to>
    <xdr:sp macro="" textlink="">
      <xdr:nvSpPr>
        <xdr:cNvPr id="218" name="楕円 217"/>
        <xdr:cNvSpPr/>
      </xdr:nvSpPr>
      <xdr:spPr>
        <a:xfrm>
          <a:off x="3175000" y="140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128475</xdr:rowOff>
    </xdr:from>
    <xdr:ext cx="762000" cy="259045"/>
    <xdr:sp macro="" textlink="">
      <xdr:nvSpPr>
        <xdr:cNvPr id="219" name="テキスト ボックス 218"/>
        <xdr:cNvSpPr txBox="1"/>
      </xdr:nvSpPr>
      <xdr:spPr>
        <a:xfrm>
          <a:off x="2844800" y="1384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149471</xdr:rowOff>
    </xdr:from>
    <xdr:to>
      <xdr:col>11</xdr:col>
      <xdr:colOff>82550</xdr:colOff>
      <xdr:row>82</xdr:row>
      <xdr:rowOff>79621</xdr:rowOff>
    </xdr:to>
    <xdr:sp macro="" textlink="">
      <xdr:nvSpPr>
        <xdr:cNvPr id="220" name="楕円 219"/>
        <xdr:cNvSpPr/>
      </xdr:nvSpPr>
      <xdr:spPr>
        <a:xfrm>
          <a:off x="2286000" y="1403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89798</xdr:rowOff>
    </xdr:from>
    <xdr:ext cx="762000" cy="259045"/>
    <xdr:sp macro="" textlink="">
      <xdr:nvSpPr>
        <xdr:cNvPr id="221" name="テキスト ボックス 220"/>
        <xdr:cNvSpPr txBox="1"/>
      </xdr:nvSpPr>
      <xdr:spPr>
        <a:xfrm>
          <a:off x="1955800" y="1380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115277</xdr:rowOff>
    </xdr:from>
    <xdr:to>
      <xdr:col>7</xdr:col>
      <xdr:colOff>31750</xdr:colOff>
      <xdr:row>82</xdr:row>
      <xdr:rowOff>45427</xdr:rowOff>
    </xdr:to>
    <xdr:sp macro="" textlink="">
      <xdr:nvSpPr>
        <xdr:cNvPr id="222" name="楕円 221"/>
        <xdr:cNvSpPr/>
      </xdr:nvSpPr>
      <xdr:spPr>
        <a:xfrm>
          <a:off x="1397000" y="1400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55604</xdr:rowOff>
    </xdr:from>
    <xdr:ext cx="762000" cy="259045"/>
    <xdr:sp macro="" textlink="">
      <xdr:nvSpPr>
        <xdr:cNvPr id="223" name="テキスト ボックス 222"/>
        <xdr:cNvSpPr txBox="1"/>
      </xdr:nvSpPr>
      <xdr:spPr>
        <a:xfrm>
          <a:off x="1066800" y="1377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101.7</a:t>
          </a:r>
          <a:r>
            <a:rPr kumimoji="1" lang="ja-JP" altLang="en-US" sz="1100">
              <a:latin typeface="ＭＳ Ｐゴシック" panose="020B0600070205080204" pitchFamily="50" charset="-128"/>
              <a:ea typeface="ＭＳ Ｐゴシック" panose="020B0600070205080204" pitchFamily="50" charset="-128"/>
            </a:rPr>
            <a:t>ポイントと平成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年度と同水準であり、国との差は横ばいで推移している。</a:t>
          </a:r>
        </a:p>
        <a:p>
          <a:r>
            <a:rPr kumimoji="1" lang="ja-JP" altLang="en-US" sz="1100">
              <a:latin typeface="ＭＳ Ｐゴシック" panose="020B0600070205080204" pitchFamily="50" charset="-128"/>
              <a:ea typeface="ＭＳ Ｐゴシック" panose="020B0600070205080204" pitchFamily="50" charset="-128"/>
            </a:rPr>
            <a:t>　国と地方の職員年齢構成や昇格する年齢に差が生じていること等が、国を上回る要因の一つとなっているが、引き続き、人事院や地域の民間給与を反映した県人事委員会の勧告に準拠し、給与水準の適正化を図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年度については、国の調査結果が未公表のため前年度の数値が表示されています。</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30691</xdr:rowOff>
    </xdr:to>
    <xdr:cxnSp macro="">
      <xdr:nvCxnSpPr>
        <xdr:cNvPr id="257" name="直線コネクタ 256"/>
        <xdr:cNvCxnSpPr/>
      </xdr:nvCxnSpPr>
      <xdr:spPr>
        <a:xfrm>
          <a:off x="16179800" y="14946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50800</xdr:rowOff>
    </xdr:to>
    <xdr:cxnSp macro="">
      <xdr:nvCxnSpPr>
        <xdr:cNvPr id="260" name="直線コネクタ 259"/>
        <xdr:cNvCxnSpPr/>
      </xdr:nvCxnSpPr>
      <xdr:spPr>
        <a:xfrm flipV="1">
          <a:off x="15290800" y="149468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111125</xdr:rowOff>
    </xdr:to>
    <xdr:cxnSp macro="">
      <xdr:nvCxnSpPr>
        <xdr:cNvPr id="263" name="直線コネクタ 262"/>
        <xdr:cNvCxnSpPr/>
      </xdr:nvCxnSpPr>
      <xdr:spPr>
        <a:xfrm flipV="1">
          <a:off x="14401800" y="149669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88</xdr:row>
      <xdr:rowOff>0</xdr:rowOff>
    </xdr:to>
    <xdr:cxnSp macro="">
      <xdr:nvCxnSpPr>
        <xdr:cNvPr id="266" name="直線コネクタ 265"/>
        <xdr:cNvCxnSpPr/>
      </xdr:nvCxnSpPr>
      <xdr:spPr>
        <a:xfrm flipV="1">
          <a:off x="13512800" y="150272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8" name="テキスト ボックス 267"/>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70" name="テキスト ボックス 269"/>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76" name="楕円 275"/>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77" name="給与水準   （国との比較）該当値テキスト"/>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8" name="楕円 277"/>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9" name="テキスト ボックス 278"/>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2" name="楕円 281"/>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3" name="テキスト ボックス 282"/>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4" name="楕円 283"/>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5" name="テキスト ボックス 284"/>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指定管理者制度の積極的な導入や事務のアウトソーシング等、執行体制の見直しを進めているほか、市民との協働による市政運営を進め、職員数の適正管理に取り組んでいることから、類似団体と比較して少ない職員数となっている。</a:t>
          </a:r>
        </a:p>
        <a:p>
          <a:r>
            <a:rPr kumimoji="1" lang="ja-JP" altLang="en-US" sz="1100">
              <a:latin typeface="ＭＳ Ｐゴシック" panose="020B0600070205080204" pitchFamily="50" charset="-128"/>
              <a:ea typeface="ＭＳ Ｐゴシック" panose="020B0600070205080204" pitchFamily="50" charset="-128"/>
            </a:rPr>
            <a:t>　引き続き、「草津市健全で持続可能な財政運営および財政規律に関する条例」、「草津市財政規律ガイドライン」に基づき、</a:t>
          </a:r>
          <a:r>
            <a:rPr kumimoji="1" lang="en-US" altLang="ja-JP" sz="1100">
              <a:latin typeface="ＭＳ Ｐゴシック" panose="020B0600070205080204" pitchFamily="50" charset="-128"/>
              <a:ea typeface="ＭＳ Ｐゴシック" panose="020B0600070205080204" pitchFamily="50" charset="-128"/>
            </a:rPr>
            <a:t>5.38</a:t>
          </a:r>
          <a:r>
            <a:rPr kumimoji="1" lang="ja-JP" altLang="en-US" sz="1100">
              <a:latin typeface="ＭＳ Ｐゴシック" panose="020B0600070205080204" pitchFamily="50" charset="-128"/>
              <a:ea typeface="ＭＳ Ｐゴシック" panose="020B0600070205080204" pitchFamily="50" charset="-128"/>
            </a:rPr>
            <a:t>人以内の目標値達成に努めていく。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年度については、国の調査結果が未公表のため一部前年度の数値がを基に算定されています。</a:t>
          </a:r>
          <a:r>
            <a:rPr kumimoji="1" lang="en-US" altLang="ja-JP" sz="1100">
              <a:latin typeface="ＭＳ Ｐゴシック" panose="020B0600070205080204" pitchFamily="50" charset="-128"/>
              <a:ea typeface="ＭＳ Ｐゴシック" panose="020B0600070205080204" pitchFamily="50" charset="-128"/>
            </a:rPr>
            <a:t>】</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102341</xdr:rowOff>
    </xdr:from>
    <xdr:to>
      <xdr:col>81</xdr:col>
      <xdr:colOff>44450</xdr:colOff>
      <xdr:row>59</xdr:row>
      <xdr:rowOff>112395</xdr:rowOff>
    </xdr:to>
    <xdr:cxnSp macro="">
      <xdr:nvCxnSpPr>
        <xdr:cNvPr id="320" name="直線コネクタ 319"/>
        <xdr:cNvCxnSpPr/>
      </xdr:nvCxnSpPr>
      <xdr:spPr>
        <a:xfrm flipV="1">
          <a:off x="16179800" y="1021789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112395</xdr:rowOff>
    </xdr:from>
    <xdr:to>
      <xdr:col>77</xdr:col>
      <xdr:colOff>44450</xdr:colOff>
      <xdr:row>59</xdr:row>
      <xdr:rowOff>128481</xdr:rowOff>
    </xdr:to>
    <xdr:cxnSp macro="">
      <xdr:nvCxnSpPr>
        <xdr:cNvPr id="323" name="直線コネクタ 322"/>
        <xdr:cNvCxnSpPr/>
      </xdr:nvCxnSpPr>
      <xdr:spPr>
        <a:xfrm flipV="1">
          <a:off x="15290800" y="1022794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86589</xdr:rowOff>
    </xdr:from>
    <xdr:ext cx="736600" cy="259045"/>
    <xdr:sp macro="" textlink="">
      <xdr:nvSpPr>
        <xdr:cNvPr id="325" name="テキスト ボックス 324"/>
        <xdr:cNvSpPr txBox="1"/>
      </xdr:nvSpPr>
      <xdr:spPr>
        <a:xfrm>
          <a:off x="15798800" y="1054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124460</xdr:rowOff>
    </xdr:from>
    <xdr:to>
      <xdr:col>72</xdr:col>
      <xdr:colOff>203200</xdr:colOff>
      <xdr:row>59</xdr:row>
      <xdr:rowOff>128481</xdr:rowOff>
    </xdr:to>
    <xdr:cxnSp macro="">
      <xdr:nvCxnSpPr>
        <xdr:cNvPr id="326" name="直線コネクタ 325"/>
        <xdr:cNvCxnSpPr/>
      </xdr:nvCxnSpPr>
      <xdr:spPr>
        <a:xfrm>
          <a:off x="14401800" y="1024001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124460</xdr:rowOff>
    </xdr:from>
    <xdr:to>
      <xdr:col>68</xdr:col>
      <xdr:colOff>152400</xdr:colOff>
      <xdr:row>59</xdr:row>
      <xdr:rowOff>132504</xdr:rowOff>
    </xdr:to>
    <xdr:cxnSp macro="">
      <xdr:nvCxnSpPr>
        <xdr:cNvPr id="329" name="直線コネクタ 328"/>
        <xdr:cNvCxnSpPr/>
      </xdr:nvCxnSpPr>
      <xdr:spPr>
        <a:xfrm flipV="1">
          <a:off x="13512800" y="102400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50394</xdr:rowOff>
    </xdr:from>
    <xdr:ext cx="762000" cy="259045"/>
    <xdr:sp macro="" textlink="">
      <xdr:nvSpPr>
        <xdr:cNvPr id="333" name="テキスト ボックス 332"/>
        <xdr:cNvSpPr txBox="1"/>
      </xdr:nvSpPr>
      <xdr:spPr>
        <a:xfrm>
          <a:off x="13131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51541</xdr:rowOff>
    </xdr:from>
    <xdr:to>
      <xdr:col>81</xdr:col>
      <xdr:colOff>95250</xdr:colOff>
      <xdr:row>59</xdr:row>
      <xdr:rowOff>153141</xdr:rowOff>
    </xdr:to>
    <xdr:sp macro="" textlink="">
      <xdr:nvSpPr>
        <xdr:cNvPr id="339" name="楕円 338"/>
        <xdr:cNvSpPr/>
      </xdr:nvSpPr>
      <xdr:spPr>
        <a:xfrm>
          <a:off x="16967200" y="101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68068</xdr:rowOff>
    </xdr:from>
    <xdr:ext cx="762000" cy="259045"/>
    <xdr:sp macro="" textlink="">
      <xdr:nvSpPr>
        <xdr:cNvPr id="340" name="定員管理の状況該当値テキスト"/>
        <xdr:cNvSpPr txBox="1"/>
      </xdr:nvSpPr>
      <xdr:spPr>
        <a:xfrm>
          <a:off x="17106900" y="1001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61595</xdr:rowOff>
    </xdr:from>
    <xdr:to>
      <xdr:col>77</xdr:col>
      <xdr:colOff>95250</xdr:colOff>
      <xdr:row>59</xdr:row>
      <xdr:rowOff>163195</xdr:rowOff>
    </xdr:to>
    <xdr:sp macro="" textlink="">
      <xdr:nvSpPr>
        <xdr:cNvPr id="341" name="楕円 340"/>
        <xdr:cNvSpPr/>
      </xdr:nvSpPr>
      <xdr:spPr>
        <a:xfrm>
          <a:off x="16129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1922</xdr:rowOff>
    </xdr:from>
    <xdr:ext cx="736600" cy="259045"/>
    <xdr:sp macro="" textlink="">
      <xdr:nvSpPr>
        <xdr:cNvPr id="342" name="テキスト ボックス 341"/>
        <xdr:cNvSpPr txBox="1"/>
      </xdr:nvSpPr>
      <xdr:spPr>
        <a:xfrm>
          <a:off x="15798800" y="994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77681</xdr:rowOff>
    </xdr:from>
    <xdr:to>
      <xdr:col>73</xdr:col>
      <xdr:colOff>44450</xdr:colOff>
      <xdr:row>60</xdr:row>
      <xdr:rowOff>7831</xdr:rowOff>
    </xdr:to>
    <xdr:sp macro="" textlink="">
      <xdr:nvSpPr>
        <xdr:cNvPr id="343" name="楕円 342"/>
        <xdr:cNvSpPr/>
      </xdr:nvSpPr>
      <xdr:spPr>
        <a:xfrm>
          <a:off x="15240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18008</xdr:rowOff>
    </xdr:from>
    <xdr:ext cx="762000" cy="259045"/>
    <xdr:sp macro="" textlink="">
      <xdr:nvSpPr>
        <xdr:cNvPr id="344" name="テキスト ボックス 343"/>
        <xdr:cNvSpPr txBox="1"/>
      </xdr:nvSpPr>
      <xdr:spPr>
        <a:xfrm>
          <a:off x="14909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73660</xdr:rowOff>
    </xdr:from>
    <xdr:to>
      <xdr:col>68</xdr:col>
      <xdr:colOff>203200</xdr:colOff>
      <xdr:row>60</xdr:row>
      <xdr:rowOff>3810</xdr:rowOff>
    </xdr:to>
    <xdr:sp macro="" textlink="">
      <xdr:nvSpPr>
        <xdr:cNvPr id="345" name="楕円 344"/>
        <xdr:cNvSpPr/>
      </xdr:nvSpPr>
      <xdr:spPr>
        <a:xfrm>
          <a:off x="14351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13987</xdr:rowOff>
    </xdr:from>
    <xdr:ext cx="762000" cy="259045"/>
    <xdr:sp macro="" textlink="">
      <xdr:nvSpPr>
        <xdr:cNvPr id="346" name="テキスト ボックス 345"/>
        <xdr:cNvSpPr txBox="1"/>
      </xdr:nvSpPr>
      <xdr:spPr>
        <a:xfrm>
          <a:off x="14020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81704</xdr:rowOff>
    </xdr:from>
    <xdr:to>
      <xdr:col>64</xdr:col>
      <xdr:colOff>152400</xdr:colOff>
      <xdr:row>60</xdr:row>
      <xdr:rowOff>11854</xdr:rowOff>
    </xdr:to>
    <xdr:sp macro="" textlink="">
      <xdr:nvSpPr>
        <xdr:cNvPr id="347" name="楕円 346"/>
        <xdr:cNvSpPr/>
      </xdr:nvSpPr>
      <xdr:spPr>
        <a:xfrm>
          <a:off x="13462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22031</xdr:rowOff>
    </xdr:from>
    <xdr:ext cx="762000" cy="259045"/>
    <xdr:sp macro="" textlink="">
      <xdr:nvSpPr>
        <xdr:cNvPr id="348" name="テキスト ボックス 347"/>
        <xdr:cNvSpPr txBox="1"/>
      </xdr:nvSpPr>
      <xdr:spPr>
        <a:xfrm>
          <a:off x="13131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借入額が大きい庁舎整備等に係る市債の償還が完了したことや新規の借入条件の見直しにより、公債費が減少したものの、交付税算定上の基準財政収入額が減となったことなどにより、単年度で</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％と、前年度より</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ポイント増となり、</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ヵ年平均でも、</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今後も大規模事業が輻輳し、市債残高の増加が見込まれていることから、「草津市健全で持続可能な財政運営および財政規律に関する条例」、「草津市財政規律ガイドライン」に基づき、将来の財政負担を見通し、健全な財政運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52070</xdr:rowOff>
    </xdr:to>
    <xdr:cxnSp macro="">
      <xdr:nvCxnSpPr>
        <xdr:cNvPr id="381" name="直線コネクタ 380"/>
        <xdr:cNvCxnSpPr/>
      </xdr:nvCxnSpPr>
      <xdr:spPr>
        <a:xfrm>
          <a:off x="16179800" y="704130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82"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11854</xdr:rowOff>
    </xdr:to>
    <xdr:cxnSp macro="">
      <xdr:nvCxnSpPr>
        <xdr:cNvPr id="384" name="直線コネクタ 383"/>
        <xdr:cNvCxnSpPr/>
      </xdr:nvCxnSpPr>
      <xdr:spPr>
        <a:xfrm>
          <a:off x="15290800" y="69850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86" name="テキスト ボックス 385"/>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127000</xdr:rowOff>
    </xdr:to>
    <xdr:cxnSp macro="">
      <xdr:nvCxnSpPr>
        <xdr:cNvPr id="387" name="直線コネクタ 386"/>
        <xdr:cNvCxnSpPr/>
      </xdr:nvCxnSpPr>
      <xdr:spPr>
        <a:xfrm>
          <a:off x="14401800" y="69286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145627</xdr:rowOff>
    </xdr:from>
    <xdr:to>
      <xdr:col>68</xdr:col>
      <xdr:colOff>152400</xdr:colOff>
      <xdr:row>40</xdr:row>
      <xdr:rowOff>70696</xdr:rowOff>
    </xdr:to>
    <xdr:cxnSp macro="">
      <xdr:nvCxnSpPr>
        <xdr:cNvPr id="390" name="直線コネクタ 389"/>
        <xdr:cNvCxnSpPr/>
      </xdr:nvCxnSpPr>
      <xdr:spPr>
        <a:xfrm>
          <a:off x="13512800" y="683217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2" name="テキスト ボックス 391"/>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0" name="楕円 399"/>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1"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2" name="楕円 401"/>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403" name="テキスト ボックス 402"/>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4" name="楕円 403"/>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5" name="テキスト ボックス 404"/>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6" name="楕円 405"/>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7" name="テキスト ボックス 406"/>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408" name="楕円 407"/>
        <xdr:cNvSpPr/>
      </xdr:nvSpPr>
      <xdr:spPr>
        <a:xfrm>
          <a:off x="13462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35154</xdr:rowOff>
    </xdr:from>
    <xdr:ext cx="762000" cy="259045"/>
    <xdr:sp macro="" textlink="">
      <xdr:nvSpPr>
        <xdr:cNvPr id="409" name="テキスト ボックス 408"/>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将来負担比率は、将来負担すべき負担額に対し、基金などの負担額に充当できる財源が上回り、分子がマイナスとなったため、</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年連続で算定されず、良好な状態を維持している。これは、交付税措置のない資金手当債の抑制などにより、市債残高の抑制を行っているほか、職員数適正化による退職金などの将来負担経費が抑えられていること、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セクターとの損失補償契約を行っていないことなどによる。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今後も大規模事業の輻輳により、市債残高の増加が見込まれていることから、市「財政規律ガイドライン」に基づき、将来の財政負担を見通し、引き続き健全な財政運営に努めていく。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28059</xdr:rowOff>
    </xdr:from>
    <xdr:ext cx="762000" cy="259045"/>
    <xdr:sp macro="" textlink="">
      <xdr:nvSpPr>
        <xdr:cNvPr id="441" name="将来負担の状況平均値テキスト"/>
        <xdr:cNvSpPr txBox="1"/>
      </xdr:nvSpPr>
      <xdr:spPr>
        <a:xfrm>
          <a:off x="17106900" y="2428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2" name="フローチャート: 判断 441"/>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3" name="フローチャート: 判断 442"/>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4" name="テキスト ボックス 443"/>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152502</xdr:rowOff>
    </xdr:from>
    <xdr:to>
      <xdr:col>73</xdr:col>
      <xdr:colOff>44450</xdr:colOff>
      <xdr:row>15</xdr:row>
      <xdr:rowOff>82652</xdr:rowOff>
    </xdr:to>
    <xdr:sp macro="" textlink="">
      <xdr:nvSpPr>
        <xdr:cNvPr id="445" name="フローチャート: 判断 444"/>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6" name="テキスト ボックス 445"/>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154788</xdr:rowOff>
    </xdr:from>
    <xdr:to>
      <xdr:col>68</xdr:col>
      <xdr:colOff>203200</xdr:colOff>
      <xdr:row>16</xdr:row>
      <xdr:rowOff>84938</xdr:rowOff>
    </xdr:to>
    <xdr:sp macro="" textlink="">
      <xdr:nvSpPr>
        <xdr:cNvPr id="447" name="フローチャート: 判断 446"/>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95115</xdr:rowOff>
    </xdr:from>
    <xdr:ext cx="762000" cy="259045"/>
    <xdr:sp macro="" textlink="">
      <xdr:nvSpPr>
        <xdr:cNvPr id="448" name="テキスト ボックス 447"/>
        <xdr:cNvSpPr txBox="1"/>
      </xdr:nvSpPr>
      <xdr:spPr>
        <a:xfrm>
          <a:off x="14020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49" name="フローチャート: 判断 448"/>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131792</xdr:rowOff>
    </xdr:from>
    <xdr:ext cx="762000" cy="259045"/>
    <xdr:sp macro="" textlink="">
      <xdr:nvSpPr>
        <xdr:cNvPr id="450" name="テキスト ボックス 449"/>
        <xdr:cNvSpPr txBox="1"/>
      </xdr:nvSpPr>
      <xdr:spPr>
        <a:xfrm>
          <a:off x="13131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132,885
130,733
67.82
57,496,039
56,918,051
466,803
25,595,042
45,714,234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退職手当の減や嘱託職員から臨時職員への雇用切替等により、人件費における経常経費は対前年度で</a:t>
          </a:r>
          <a:r>
            <a:rPr kumimoji="1" lang="en-US" altLang="ja-JP" sz="1100">
              <a:latin typeface="ＭＳ Ｐゴシック" panose="020B0600070205080204" pitchFamily="50" charset="-128"/>
              <a:ea typeface="ＭＳ Ｐゴシック" panose="020B0600070205080204" pitchFamily="50" charset="-128"/>
            </a:rPr>
            <a:t>349</a:t>
          </a:r>
          <a:r>
            <a:rPr kumimoji="1" lang="ja-JP" altLang="en-US" sz="1100">
              <a:latin typeface="ＭＳ Ｐゴシック" panose="020B0600070205080204" pitchFamily="50" charset="-128"/>
              <a:ea typeface="ＭＳ Ｐゴシック" panose="020B0600070205080204" pitchFamily="50" charset="-128"/>
            </a:rPr>
            <a:t>百万円の減となったことから、比率は</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引き続き、「草津市健全で持続可能な財政運営および財政規律に関する条例」、「草津市財政規律ガイドライン」に基づき、後年度のランニングコストを加味したライフサイクルコストの考え方や事務事業の見直し、指定管理者制度の導入等を進めながら、適正な定員管理を行うことで、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36</xdr:row>
      <xdr:rowOff>63500</xdr:rowOff>
    </xdr:to>
    <xdr:cxnSp macro="">
      <xdr:nvCxnSpPr>
        <xdr:cNvPr id="66" name="直線コネクタ 65"/>
        <xdr:cNvCxnSpPr/>
      </xdr:nvCxnSpPr>
      <xdr:spPr>
        <a:xfrm flipV="1">
          <a:off x="3987800" y="59563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133350</xdr:rowOff>
    </xdr:from>
    <xdr:to>
      <xdr:col>19</xdr:col>
      <xdr:colOff>187325</xdr:colOff>
      <xdr:row>36</xdr:row>
      <xdr:rowOff>63500</xdr:rowOff>
    </xdr:to>
    <xdr:cxnSp macro="">
      <xdr:nvCxnSpPr>
        <xdr:cNvPr id="69" name="直線コネクタ 68"/>
        <xdr:cNvCxnSpPr/>
      </xdr:nvCxnSpPr>
      <xdr:spPr>
        <a:xfrm>
          <a:off x="3098800" y="6134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133350</xdr:rowOff>
    </xdr:from>
    <xdr:to>
      <xdr:col>15</xdr:col>
      <xdr:colOff>98425</xdr:colOff>
      <xdr:row>36</xdr:row>
      <xdr:rowOff>101600</xdr:rowOff>
    </xdr:to>
    <xdr:cxnSp macro="">
      <xdr:nvCxnSpPr>
        <xdr:cNvPr id="72" name="直線コネクタ 71"/>
        <xdr:cNvCxnSpPr/>
      </xdr:nvCxnSpPr>
      <xdr:spPr>
        <a:xfrm flipV="1">
          <a:off x="2209800" y="6134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60977</xdr:rowOff>
    </xdr:from>
    <xdr:ext cx="762000" cy="259045"/>
    <xdr:sp macro="" textlink="">
      <xdr:nvSpPr>
        <xdr:cNvPr id="74" name="テキスト ボックス 73"/>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101600</xdr:rowOff>
    </xdr:from>
    <xdr:to>
      <xdr:col>11</xdr:col>
      <xdr:colOff>9525</xdr:colOff>
      <xdr:row>36</xdr:row>
      <xdr:rowOff>139700</xdr:rowOff>
    </xdr:to>
    <xdr:cxnSp macro="">
      <xdr:nvCxnSpPr>
        <xdr:cNvPr id="75" name="直線コネクタ 74"/>
        <xdr:cNvCxnSpPr/>
      </xdr:nvCxnSpPr>
      <xdr:spPr>
        <a:xfrm flipV="1">
          <a:off x="1320800" y="627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5" name="楕円 84"/>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6"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12700</xdr:rowOff>
    </xdr:from>
    <xdr:to>
      <xdr:col>20</xdr:col>
      <xdr:colOff>38100</xdr:colOff>
      <xdr:row>36</xdr:row>
      <xdr:rowOff>114300</xdr:rowOff>
    </xdr:to>
    <xdr:sp macro="" textlink="">
      <xdr:nvSpPr>
        <xdr:cNvPr id="87" name="楕円 86"/>
        <xdr:cNvSpPr/>
      </xdr:nvSpPr>
      <xdr:spPr>
        <a:xfrm>
          <a:off x="3937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99077</xdr:rowOff>
    </xdr:from>
    <xdr:ext cx="736600" cy="259045"/>
    <xdr:sp macro="" textlink="">
      <xdr:nvSpPr>
        <xdr:cNvPr id="88" name="テキスト ボックス 87"/>
        <xdr:cNvSpPr txBox="1"/>
      </xdr:nvSpPr>
      <xdr:spPr>
        <a:xfrm>
          <a:off x="3606800" y="627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82550</xdr:rowOff>
    </xdr:from>
    <xdr:to>
      <xdr:col>15</xdr:col>
      <xdr:colOff>149225</xdr:colOff>
      <xdr:row>36</xdr:row>
      <xdr:rowOff>12700</xdr:rowOff>
    </xdr:to>
    <xdr:sp macro="" textlink="">
      <xdr:nvSpPr>
        <xdr:cNvPr id="89" name="楕円 88"/>
        <xdr:cNvSpPr/>
      </xdr:nvSpPr>
      <xdr:spPr>
        <a:xfrm>
          <a:off x="3048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22877</xdr:rowOff>
    </xdr:from>
    <xdr:ext cx="762000" cy="259045"/>
    <xdr:sp macro="" textlink="">
      <xdr:nvSpPr>
        <xdr:cNvPr id="90" name="テキスト ボックス 89"/>
        <xdr:cNvSpPr txBox="1"/>
      </xdr:nvSpPr>
      <xdr:spPr>
        <a:xfrm>
          <a:off x="2717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50800</xdr:rowOff>
    </xdr:from>
    <xdr:to>
      <xdr:col>11</xdr:col>
      <xdr:colOff>60325</xdr:colOff>
      <xdr:row>36</xdr:row>
      <xdr:rowOff>152400</xdr:rowOff>
    </xdr:to>
    <xdr:sp macro="" textlink="">
      <xdr:nvSpPr>
        <xdr:cNvPr id="91" name="楕円 90"/>
        <xdr:cNvSpPr/>
      </xdr:nvSpPr>
      <xdr:spPr>
        <a:xfrm>
          <a:off x="2159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162577</xdr:rowOff>
    </xdr:from>
    <xdr:ext cx="762000" cy="259045"/>
    <xdr:sp macro="" textlink="">
      <xdr:nvSpPr>
        <xdr:cNvPr id="92" name="テキスト ボックス 91"/>
        <xdr:cNvSpPr txBox="1"/>
      </xdr:nvSpPr>
      <xdr:spPr>
        <a:xfrm>
          <a:off x="1828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88900</xdr:rowOff>
    </xdr:from>
    <xdr:to>
      <xdr:col>6</xdr:col>
      <xdr:colOff>171450</xdr:colOff>
      <xdr:row>37</xdr:row>
      <xdr:rowOff>19050</xdr:rowOff>
    </xdr:to>
    <xdr:sp macro="" textlink="">
      <xdr:nvSpPr>
        <xdr:cNvPr id="93" name="楕円 92"/>
        <xdr:cNvSpPr/>
      </xdr:nvSpPr>
      <xdr:spPr>
        <a:xfrm>
          <a:off x="1270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29227</xdr:rowOff>
    </xdr:from>
    <xdr:ext cx="762000" cy="259045"/>
    <xdr:sp macro="" textlink="">
      <xdr:nvSpPr>
        <xdr:cNvPr id="94" name="テキスト ボックス 93"/>
        <xdr:cNvSpPr txBox="1"/>
      </xdr:nvSpPr>
      <xdr:spPr>
        <a:xfrm>
          <a:off x="939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物件費における経常経費は草津川跡地公園の指定管理制度の開始などにより、対前年度で</a:t>
          </a:r>
          <a:r>
            <a:rPr kumimoji="1" lang="en-US" altLang="ja-JP" sz="1100">
              <a:latin typeface="ＭＳ Ｐゴシック" panose="020B0600070205080204" pitchFamily="50" charset="-128"/>
              <a:ea typeface="ＭＳ Ｐゴシック" panose="020B0600070205080204" pitchFamily="50" charset="-128"/>
            </a:rPr>
            <a:t>232</a:t>
          </a:r>
          <a:r>
            <a:rPr kumimoji="1" lang="ja-JP" altLang="en-US" sz="1100">
              <a:latin typeface="ＭＳ Ｐゴシック" panose="020B0600070205080204" pitchFamily="50" charset="-128"/>
              <a:ea typeface="ＭＳ Ｐゴシック" panose="020B0600070205080204" pitchFamily="50" charset="-128"/>
            </a:rPr>
            <a:t>百万円の増となった一方、分母である経常一般財源（歳入）が減となったことから、比率は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ポイントの上昇とほぼ横ばいとなった。</a:t>
          </a:r>
        </a:p>
        <a:p>
          <a:r>
            <a:rPr kumimoji="1" lang="ja-JP" altLang="en-US" sz="1100">
              <a:latin typeface="ＭＳ Ｐゴシック" panose="020B0600070205080204" pitchFamily="50" charset="-128"/>
              <a:ea typeface="ＭＳ Ｐゴシック" panose="020B0600070205080204" pitchFamily="50" charset="-128"/>
            </a:rPr>
            <a:t>　引き続き、「草津市健全で持続可能な財政運営および財政規律に関する条例」、「草津市財政規律ガイドライン」に基づき、後年度のランニングコストを加味したライフサイクルコストの考え方や事務事業の見直しなどにより、物件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113284</xdr:rowOff>
    </xdr:to>
    <xdr:cxnSp macro="">
      <xdr:nvCxnSpPr>
        <xdr:cNvPr id="125" name="直線コネクタ 124"/>
        <xdr:cNvCxnSpPr/>
      </xdr:nvCxnSpPr>
      <xdr:spPr>
        <a:xfrm>
          <a:off x="15671800" y="28473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49276</xdr:rowOff>
    </xdr:from>
    <xdr:to>
      <xdr:col>78</xdr:col>
      <xdr:colOff>69850</xdr:colOff>
      <xdr:row>16</xdr:row>
      <xdr:rowOff>104140</xdr:rowOff>
    </xdr:to>
    <xdr:cxnSp macro="">
      <xdr:nvCxnSpPr>
        <xdr:cNvPr id="128" name="直線コネクタ 127"/>
        <xdr:cNvCxnSpPr/>
      </xdr:nvCxnSpPr>
      <xdr:spPr>
        <a:xfrm>
          <a:off x="14782800" y="27924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30" name="テキスト ボックス 129"/>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49276</xdr:rowOff>
    </xdr:from>
    <xdr:to>
      <xdr:col>73</xdr:col>
      <xdr:colOff>180975</xdr:colOff>
      <xdr:row>16</xdr:row>
      <xdr:rowOff>67564</xdr:rowOff>
    </xdr:to>
    <xdr:cxnSp macro="">
      <xdr:nvCxnSpPr>
        <xdr:cNvPr id="131" name="直線コネクタ 130"/>
        <xdr:cNvCxnSpPr/>
      </xdr:nvCxnSpPr>
      <xdr:spPr>
        <a:xfrm flipV="1">
          <a:off x="13893800" y="2792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33" name="テキスト ボックス 132"/>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67564</xdr:rowOff>
    </xdr:to>
    <xdr:cxnSp macro="">
      <xdr:nvCxnSpPr>
        <xdr:cNvPr id="134" name="直線コネクタ 133"/>
        <xdr:cNvCxnSpPr/>
      </xdr:nvCxnSpPr>
      <xdr:spPr>
        <a:xfrm>
          <a:off x="13004800" y="2801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4" name="楕円 143"/>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5" name="物件費該当値テキスト"/>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6" name="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7" name="テキスト ボックス 146"/>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169926</xdr:rowOff>
    </xdr:from>
    <xdr:to>
      <xdr:col>74</xdr:col>
      <xdr:colOff>31750</xdr:colOff>
      <xdr:row>16</xdr:row>
      <xdr:rowOff>100076</xdr:rowOff>
    </xdr:to>
    <xdr:sp macro="" textlink="">
      <xdr:nvSpPr>
        <xdr:cNvPr id="148" name="楕円 147"/>
        <xdr:cNvSpPr/>
      </xdr:nvSpPr>
      <xdr:spPr>
        <a:xfrm>
          <a:off x="14732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110253</xdr:rowOff>
    </xdr:from>
    <xdr:ext cx="762000" cy="259045"/>
    <xdr:sp macro="" textlink="">
      <xdr:nvSpPr>
        <xdr:cNvPr id="149" name="テキスト ボックス 148"/>
        <xdr:cNvSpPr txBox="1"/>
      </xdr:nvSpPr>
      <xdr:spPr>
        <a:xfrm>
          <a:off x="14401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50" name="楕円 149"/>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128541</xdr:rowOff>
    </xdr:from>
    <xdr:ext cx="762000" cy="259045"/>
    <xdr:sp macro="" textlink="">
      <xdr:nvSpPr>
        <xdr:cNvPr id="151" name="テキスト ボックス 150"/>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2" name="楕円 151"/>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53" name="テキスト ボックス 152"/>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老人福祉費、児童福祉費等、扶助費における経常経費は対前年度で</a:t>
          </a:r>
          <a:r>
            <a:rPr kumimoji="1" lang="en-US" altLang="ja-JP" sz="1100">
              <a:latin typeface="ＭＳ Ｐゴシック" panose="020B0600070205080204" pitchFamily="50" charset="-128"/>
              <a:ea typeface="ＭＳ Ｐゴシック" panose="020B0600070205080204" pitchFamily="50" charset="-128"/>
            </a:rPr>
            <a:t>555</a:t>
          </a:r>
          <a:r>
            <a:rPr kumimoji="1" lang="ja-JP" altLang="en-US" sz="1100">
              <a:latin typeface="ＭＳ Ｐゴシック" panose="020B0600070205080204" pitchFamily="50" charset="-128"/>
              <a:ea typeface="ＭＳ Ｐゴシック" panose="020B0600070205080204" pitchFamily="50" charset="-128"/>
            </a:rPr>
            <a:t>百万円の増となったが、分母である経常一般財源（歳入）が増となったことから、比率は</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今後も高齢者や児童数の増加に伴い、社会保障関係経費である扶助費は増加していくと予想されることから、今後も、「草津市健全で持続可能な財政運営および財政規律に関する条例」、「草津市財政規律ガイドライン」に基づき、財政規律の確保と、強固な財政基盤の確立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58</xdr:row>
      <xdr:rowOff>127000</xdr:rowOff>
    </xdr:to>
    <xdr:cxnSp macro="">
      <xdr:nvCxnSpPr>
        <xdr:cNvPr id="186" name="直線コネクタ 185"/>
        <xdr:cNvCxnSpPr/>
      </xdr:nvCxnSpPr>
      <xdr:spPr>
        <a:xfrm flipV="1">
          <a:off x="3987800" y="99377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7"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58</xdr:row>
      <xdr:rowOff>127000</xdr:rowOff>
    </xdr:to>
    <xdr:cxnSp macro="">
      <xdr:nvCxnSpPr>
        <xdr:cNvPr id="189" name="直線コネクタ 188"/>
        <xdr:cNvCxnSpPr/>
      </xdr:nvCxnSpPr>
      <xdr:spPr>
        <a:xfrm>
          <a:off x="3098800" y="97853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1" name="テキスト ボックス 190"/>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12700</xdr:rowOff>
    </xdr:to>
    <xdr:cxnSp macro="">
      <xdr:nvCxnSpPr>
        <xdr:cNvPr id="192" name="直線コネクタ 191"/>
        <xdr:cNvCxnSpPr/>
      </xdr:nvCxnSpPr>
      <xdr:spPr>
        <a:xfrm>
          <a:off x="2209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165100</xdr:rowOff>
    </xdr:to>
    <xdr:cxnSp macro="">
      <xdr:nvCxnSpPr>
        <xdr:cNvPr id="195" name="直線コネクタ 194"/>
        <xdr:cNvCxnSpPr/>
      </xdr:nvCxnSpPr>
      <xdr:spPr>
        <a:xfrm>
          <a:off x="1320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197" name="テキスト ボックス 196"/>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5" name="楕円 204"/>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86377</xdr:rowOff>
    </xdr:from>
    <xdr:ext cx="762000" cy="259045"/>
    <xdr:sp macro="" textlink="">
      <xdr:nvSpPr>
        <xdr:cNvPr id="206" name="扶助費該当値テキスト"/>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7" name="楕円 206"/>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8" name="テキスト ボックス 207"/>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9" name="楕円 208"/>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10" name="テキスト ボックス 209"/>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1" name="楕円 210"/>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2" name="テキスト ボックス 211"/>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3" name="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4" name="テキスト ボックス 213"/>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その他経費のうち、今後の大規模事業に備えてまちづくり基盤整備基金等への積立を行ったため、積立金が</a:t>
          </a:r>
          <a:r>
            <a:rPr kumimoji="1" lang="en-US" altLang="ja-JP" sz="1100">
              <a:latin typeface="ＭＳ Ｐゴシック" panose="020B0600070205080204" pitchFamily="50" charset="-128"/>
              <a:ea typeface="ＭＳ Ｐゴシック" panose="020B0600070205080204" pitchFamily="50" charset="-128"/>
            </a:rPr>
            <a:t>1,252</a:t>
          </a:r>
          <a:r>
            <a:rPr kumimoji="1" lang="ja-JP" altLang="en-US" sz="1100">
              <a:latin typeface="ＭＳ Ｐゴシック" panose="020B0600070205080204" pitchFamily="50" charset="-128"/>
              <a:ea typeface="ＭＳ Ｐゴシック" panose="020B0600070205080204" pitchFamily="50" charset="-128"/>
            </a:rPr>
            <a:t>百万円の増となった。例年、増減要因の大部分を占める繰出金についても、下水道事業会計への繰出が補助金から貸付金に切り替わったことなどにより、貸付金が</a:t>
          </a:r>
          <a:r>
            <a:rPr kumimoji="1" lang="en-US" altLang="ja-JP" sz="1100">
              <a:latin typeface="ＭＳ Ｐゴシック" panose="020B0600070205080204" pitchFamily="50" charset="-128"/>
              <a:ea typeface="ＭＳ Ｐゴシック" panose="020B0600070205080204" pitchFamily="50" charset="-128"/>
            </a:rPr>
            <a:t>253</a:t>
          </a:r>
          <a:r>
            <a:rPr kumimoji="1" lang="ja-JP" altLang="en-US" sz="1100">
              <a:latin typeface="ＭＳ Ｐゴシック" panose="020B0600070205080204" pitchFamily="50" charset="-128"/>
              <a:ea typeface="ＭＳ Ｐゴシック" panose="020B0600070205080204" pitchFamily="50" charset="-128"/>
            </a:rPr>
            <a:t>百万円の増となったほか、国民健康保険事業、介護保険事業等、繰出金額における経常経費が</a:t>
          </a:r>
          <a:r>
            <a:rPr kumimoji="1" lang="en-US" altLang="ja-JP" sz="1100">
              <a:latin typeface="ＭＳ Ｐゴシック" panose="020B0600070205080204" pitchFamily="50" charset="-128"/>
              <a:ea typeface="ＭＳ Ｐゴシック" panose="020B0600070205080204" pitchFamily="50" charset="-128"/>
            </a:rPr>
            <a:t>177</a:t>
          </a:r>
          <a:r>
            <a:rPr kumimoji="1" lang="ja-JP" altLang="en-US" sz="1100">
              <a:latin typeface="ＭＳ Ｐゴシック" panose="020B0600070205080204" pitchFamily="50" charset="-128"/>
              <a:ea typeface="ＭＳ Ｐゴシック" panose="020B0600070205080204" pitchFamily="50" charset="-128"/>
            </a:rPr>
            <a:t>百万円の増となり、比率は</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引き続き、一般会計の基準外繰出等について、適正化を図っていく。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135165</xdr:rowOff>
    </xdr:from>
    <xdr:to>
      <xdr:col>82</xdr:col>
      <xdr:colOff>107950</xdr:colOff>
      <xdr:row>54</xdr:row>
      <xdr:rowOff>18143</xdr:rowOff>
    </xdr:to>
    <xdr:cxnSp macro="">
      <xdr:nvCxnSpPr>
        <xdr:cNvPr id="249" name="直線コネクタ 248"/>
        <xdr:cNvCxnSpPr/>
      </xdr:nvCxnSpPr>
      <xdr:spPr>
        <a:xfrm>
          <a:off x="15671800" y="92220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0"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80735</xdr:rowOff>
    </xdr:from>
    <xdr:to>
      <xdr:col>78</xdr:col>
      <xdr:colOff>69850</xdr:colOff>
      <xdr:row>53</xdr:row>
      <xdr:rowOff>135165</xdr:rowOff>
    </xdr:to>
    <xdr:cxnSp macro="">
      <xdr:nvCxnSpPr>
        <xdr:cNvPr id="252" name="直線コネクタ 251"/>
        <xdr:cNvCxnSpPr/>
      </xdr:nvCxnSpPr>
      <xdr:spPr>
        <a:xfrm>
          <a:off x="14782800" y="9167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4" name="テキスト ボックス 25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121557</xdr:rowOff>
    </xdr:from>
    <xdr:to>
      <xdr:col>73</xdr:col>
      <xdr:colOff>180975</xdr:colOff>
      <xdr:row>53</xdr:row>
      <xdr:rowOff>80735</xdr:rowOff>
    </xdr:to>
    <xdr:cxnSp macro="">
      <xdr:nvCxnSpPr>
        <xdr:cNvPr id="255" name="直線コネクタ 254"/>
        <xdr:cNvCxnSpPr/>
      </xdr:nvCxnSpPr>
      <xdr:spPr>
        <a:xfrm>
          <a:off x="13893800" y="9036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57" name="テキスト ボックス 256"/>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121557</xdr:rowOff>
    </xdr:from>
    <xdr:to>
      <xdr:col>69</xdr:col>
      <xdr:colOff>92075</xdr:colOff>
      <xdr:row>55</xdr:row>
      <xdr:rowOff>151493</xdr:rowOff>
    </xdr:to>
    <xdr:cxnSp macro="">
      <xdr:nvCxnSpPr>
        <xdr:cNvPr id="258" name="直線コネクタ 257"/>
        <xdr:cNvCxnSpPr/>
      </xdr:nvCxnSpPr>
      <xdr:spPr>
        <a:xfrm flipV="1">
          <a:off x="13004800" y="9036957"/>
          <a:ext cx="889000" cy="54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59" name="フローチャート: 判断 258"/>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15620</xdr:rowOff>
    </xdr:from>
    <xdr:ext cx="762000" cy="259045"/>
    <xdr:sp macro="" textlink="">
      <xdr:nvSpPr>
        <xdr:cNvPr id="260" name="テキスト ボックス 259"/>
        <xdr:cNvSpPr txBox="1"/>
      </xdr:nvSpPr>
      <xdr:spPr>
        <a:xfrm>
          <a:off x="13512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1" name="フローチャート: 判断 260"/>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62" name="テキスト ボックス 261"/>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138793</xdr:rowOff>
    </xdr:from>
    <xdr:to>
      <xdr:col>82</xdr:col>
      <xdr:colOff>158750</xdr:colOff>
      <xdr:row>54</xdr:row>
      <xdr:rowOff>68943</xdr:rowOff>
    </xdr:to>
    <xdr:sp macro="" textlink="">
      <xdr:nvSpPr>
        <xdr:cNvPr id="268" name="楕円 267"/>
        <xdr:cNvSpPr/>
      </xdr:nvSpPr>
      <xdr:spPr>
        <a:xfrm>
          <a:off x="16459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155320</xdr:rowOff>
    </xdr:from>
    <xdr:ext cx="762000" cy="259045"/>
    <xdr:sp macro="" textlink="">
      <xdr:nvSpPr>
        <xdr:cNvPr id="269" name="その他該当値テキスト"/>
        <xdr:cNvSpPr txBox="1"/>
      </xdr:nvSpPr>
      <xdr:spPr>
        <a:xfrm>
          <a:off x="16598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84365</xdr:rowOff>
    </xdr:from>
    <xdr:to>
      <xdr:col>78</xdr:col>
      <xdr:colOff>120650</xdr:colOff>
      <xdr:row>54</xdr:row>
      <xdr:rowOff>14515</xdr:rowOff>
    </xdr:to>
    <xdr:sp macro="" textlink="">
      <xdr:nvSpPr>
        <xdr:cNvPr id="270" name="楕円 269"/>
        <xdr:cNvSpPr/>
      </xdr:nvSpPr>
      <xdr:spPr>
        <a:xfrm>
          <a:off x="15621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24692</xdr:rowOff>
    </xdr:from>
    <xdr:ext cx="736600" cy="259045"/>
    <xdr:sp macro="" textlink="">
      <xdr:nvSpPr>
        <xdr:cNvPr id="271" name="テキスト ボックス 270"/>
        <xdr:cNvSpPr txBox="1"/>
      </xdr:nvSpPr>
      <xdr:spPr>
        <a:xfrm>
          <a:off x="15290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29935</xdr:rowOff>
    </xdr:from>
    <xdr:to>
      <xdr:col>74</xdr:col>
      <xdr:colOff>31750</xdr:colOff>
      <xdr:row>53</xdr:row>
      <xdr:rowOff>131535</xdr:rowOff>
    </xdr:to>
    <xdr:sp macro="" textlink="">
      <xdr:nvSpPr>
        <xdr:cNvPr id="272" name="楕円 271"/>
        <xdr:cNvSpPr/>
      </xdr:nvSpPr>
      <xdr:spPr>
        <a:xfrm>
          <a:off x="14732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141712</xdr:rowOff>
    </xdr:from>
    <xdr:ext cx="762000" cy="259045"/>
    <xdr:sp macro="" textlink="">
      <xdr:nvSpPr>
        <xdr:cNvPr id="273" name="テキスト ボックス 272"/>
        <xdr:cNvSpPr txBox="1"/>
      </xdr:nvSpPr>
      <xdr:spPr>
        <a:xfrm>
          <a:off x="14401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70757</xdr:rowOff>
    </xdr:from>
    <xdr:to>
      <xdr:col>69</xdr:col>
      <xdr:colOff>142875</xdr:colOff>
      <xdr:row>53</xdr:row>
      <xdr:rowOff>907</xdr:rowOff>
    </xdr:to>
    <xdr:sp macro="" textlink="">
      <xdr:nvSpPr>
        <xdr:cNvPr id="274" name="楕円 273"/>
        <xdr:cNvSpPr/>
      </xdr:nvSpPr>
      <xdr:spPr>
        <a:xfrm>
          <a:off x="13843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11084</xdr:rowOff>
    </xdr:from>
    <xdr:ext cx="762000" cy="259045"/>
    <xdr:sp macro="" textlink="">
      <xdr:nvSpPr>
        <xdr:cNvPr id="275" name="テキスト ボックス 274"/>
        <xdr:cNvSpPr txBox="1"/>
      </xdr:nvSpPr>
      <xdr:spPr>
        <a:xfrm>
          <a:off x="13512800" y="87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76" name="楕円 275"/>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15620</xdr:rowOff>
    </xdr:from>
    <xdr:ext cx="762000" cy="259045"/>
    <xdr:sp macro="" textlink="">
      <xdr:nvSpPr>
        <xdr:cNvPr id="277" name="テキスト ボックス 276"/>
        <xdr:cNvSpPr txBox="1"/>
      </xdr:nvSpPr>
      <xdr:spPr>
        <a:xfrm>
          <a:off x="12623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前年の市税還付金が当然減となったことや下水道事業会計への負担金を貸付金に切り替えたこと等により、補助費等における経常経費は</a:t>
          </a:r>
          <a:r>
            <a:rPr kumimoji="1" lang="en-US" altLang="ja-JP" sz="1100">
              <a:latin typeface="ＭＳ Ｐゴシック" panose="020B0600070205080204" pitchFamily="50" charset="-128"/>
              <a:ea typeface="ＭＳ Ｐゴシック" panose="020B0600070205080204" pitchFamily="50" charset="-128"/>
            </a:rPr>
            <a:t>601</a:t>
          </a:r>
          <a:r>
            <a:rPr kumimoji="1" lang="ja-JP" altLang="en-US" sz="1100">
              <a:latin typeface="ＭＳ Ｐゴシック" panose="020B0600070205080204" pitchFamily="50" charset="-128"/>
              <a:ea typeface="ＭＳ Ｐゴシック" panose="020B0600070205080204" pitchFamily="50" charset="-128"/>
            </a:rPr>
            <a:t>百万円の減となり、比率は</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引き続き、一部事務組合の負担金や各種団体への補助金については、事業内容や執行体制を精査の上、適正な交付となるよう努めていく。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xdr:rowOff>
    </xdr:from>
    <xdr:to>
      <xdr:col>82</xdr:col>
      <xdr:colOff>107950</xdr:colOff>
      <xdr:row>39</xdr:row>
      <xdr:rowOff>31750</xdr:rowOff>
    </xdr:to>
    <xdr:cxnSp macro="">
      <xdr:nvCxnSpPr>
        <xdr:cNvPr id="309" name="直線コネクタ 308"/>
        <xdr:cNvCxnSpPr/>
      </xdr:nvCxnSpPr>
      <xdr:spPr>
        <a:xfrm flipV="1">
          <a:off x="15671800" y="6687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43197</xdr:rowOff>
    </xdr:from>
    <xdr:ext cx="762000" cy="259045"/>
    <xdr:sp macro="" textlink="">
      <xdr:nvSpPr>
        <xdr:cNvPr id="310" name="補助費等平均値テキスト"/>
        <xdr:cNvSpPr txBox="1"/>
      </xdr:nvSpPr>
      <xdr:spPr>
        <a:xfrm>
          <a:off x="16598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39</xdr:row>
      <xdr:rowOff>31750</xdr:rowOff>
    </xdr:to>
    <xdr:cxnSp macro="">
      <xdr:nvCxnSpPr>
        <xdr:cNvPr id="312" name="直線コネクタ 311"/>
        <xdr:cNvCxnSpPr/>
      </xdr:nvCxnSpPr>
      <xdr:spPr>
        <a:xfrm>
          <a:off x="14782800" y="6664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14" name="テキスト ボックス 313"/>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38</xdr:row>
      <xdr:rowOff>149860</xdr:rowOff>
    </xdr:to>
    <xdr:cxnSp macro="">
      <xdr:nvCxnSpPr>
        <xdr:cNvPr id="315" name="直線コネクタ 314"/>
        <xdr:cNvCxnSpPr/>
      </xdr:nvCxnSpPr>
      <xdr:spPr>
        <a:xfrm>
          <a:off x="13893800" y="6619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17" name="テキスト ボックス 316"/>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8890</xdr:rowOff>
    </xdr:from>
    <xdr:to>
      <xdr:col>69</xdr:col>
      <xdr:colOff>92075</xdr:colOff>
      <xdr:row>38</xdr:row>
      <xdr:rowOff>104140</xdr:rowOff>
    </xdr:to>
    <xdr:cxnSp macro="">
      <xdr:nvCxnSpPr>
        <xdr:cNvPr id="318" name="直線コネクタ 317"/>
        <xdr:cNvCxnSpPr/>
      </xdr:nvCxnSpPr>
      <xdr:spPr>
        <a:xfrm>
          <a:off x="13004800" y="63525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9" name="フローチャート: 判断 318"/>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0" name="テキスト ボックス 319"/>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1" name="フローチャート: 判断 320"/>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22" name="テキスト ボックス 321"/>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28" name="楕円 327"/>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29" name="補助費等該当値テキスト"/>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152400</xdr:rowOff>
    </xdr:from>
    <xdr:to>
      <xdr:col>78</xdr:col>
      <xdr:colOff>120650</xdr:colOff>
      <xdr:row>39</xdr:row>
      <xdr:rowOff>82550</xdr:rowOff>
    </xdr:to>
    <xdr:sp macro="" textlink="">
      <xdr:nvSpPr>
        <xdr:cNvPr id="330" name="楕円 329"/>
        <xdr:cNvSpPr/>
      </xdr:nvSpPr>
      <xdr:spPr>
        <a:xfrm>
          <a:off x="15621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67327</xdr:rowOff>
    </xdr:from>
    <xdr:ext cx="736600" cy="259045"/>
    <xdr:sp macro="" textlink="">
      <xdr:nvSpPr>
        <xdr:cNvPr id="331" name="テキスト ボックス 330"/>
        <xdr:cNvSpPr txBox="1"/>
      </xdr:nvSpPr>
      <xdr:spPr>
        <a:xfrm>
          <a:off x="15290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32" name="楕円 331"/>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33" name="テキスト ボックス 332"/>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34" name="楕円 333"/>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35" name="テキスト ボックス 334"/>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36" name="楕円 335"/>
        <xdr:cNvSpPr/>
      </xdr:nvSpPr>
      <xdr:spPr>
        <a:xfrm>
          <a:off x="12954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37" name="テキスト ボックス 336"/>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大規模事業の実施による市債残高の増への対応のため、償還年限の見直しを行ったことにより、公債費は対前年度で</a:t>
          </a:r>
          <a:r>
            <a:rPr kumimoji="1" lang="en-US" altLang="ja-JP" sz="1100">
              <a:latin typeface="ＭＳ Ｐゴシック" panose="020B0600070205080204" pitchFamily="50" charset="-128"/>
              <a:ea typeface="ＭＳ Ｐゴシック" panose="020B0600070205080204" pitchFamily="50" charset="-128"/>
            </a:rPr>
            <a:t>66</a:t>
          </a:r>
          <a:r>
            <a:rPr kumimoji="1" lang="ja-JP" altLang="en-US" sz="1100">
              <a:latin typeface="ＭＳ Ｐゴシック" panose="020B0600070205080204" pitchFamily="50" charset="-128"/>
              <a:ea typeface="ＭＳ Ｐゴシック" panose="020B0600070205080204" pitchFamily="50" charset="-128"/>
            </a:rPr>
            <a:t>百万円の減となり、比率は</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今後も、大規模事業が輻輳し、公債費負担の増加が見込まれることから、引き続き、「草津市健全で持続可能な財政運営および財政規律に関する条例」、「草津市財政規律ガイドライン」に基づき、事業・施策の優先順位の的確な選択により、過度な市債発行の抑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78</xdr:row>
      <xdr:rowOff>3556</xdr:rowOff>
    </xdr:to>
    <xdr:cxnSp macro="">
      <xdr:nvCxnSpPr>
        <xdr:cNvPr id="367" name="直線コネクタ 366"/>
        <xdr:cNvCxnSpPr/>
      </xdr:nvCxnSpPr>
      <xdr:spPr>
        <a:xfrm flipV="1">
          <a:off x="3987800" y="133217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44721</xdr:rowOff>
    </xdr:from>
    <xdr:ext cx="762000" cy="259045"/>
    <xdr:sp macro="" textlink="">
      <xdr:nvSpPr>
        <xdr:cNvPr id="368"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78</xdr:row>
      <xdr:rowOff>3556</xdr:rowOff>
    </xdr:to>
    <xdr:cxnSp macro="">
      <xdr:nvCxnSpPr>
        <xdr:cNvPr id="370" name="直線コネクタ 369"/>
        <xdr:cNvCxnSpPr/>
      </xdr:nvCxnSpPr>
      <xdr:spPr>
        <a:xfrm>
          <a:off x="3098800" y="133355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2" name="テキスト ボックス 371"/>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78</xdr:row>
      <xdr:rowOff>8128</xdr:rowOff>
    </xdr:to>
    <xdr:cxnSp macro="">
      <xdr:nvCxnSpPr>
        <xdr:cNvPr id="373" name="直線コネクタ 372"/>
        <xdr:cNvCxnSpPr/>
      </xdr:nvCxnSpPr>
      <xdr:spPr>
        <a:xfrm flipV="1">
          <a:off x="2209800" y="13335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78</xdr:row>
      <xdr:rowOff>8128</xdr:rowOff>
    </xdr:to>
    <xdr:cxnSp macro="">
      <xdr:nvCxnSpPr>
        <xdr:cNvPr id="376" name="直線コネクタ 375"/>
        <xdr:cNvCxnSpPr/>
      </xdr:nvCxnSpPr>
      <xdr:spPr>
        <a:xfrm>
          <a:off x="1320800" y="133309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7" name="フローチャート: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8" name="テキスト ボックス 377"/>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9" name="フローチャート: 判断 378"/>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0" name="テキスト ボックス 379"/>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86" name="楕円 385"/>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41419</xdr:rowOff>
    </xdr:from>
    <xdr:ext cx="762000" cy="259045"/>
    <xdr:sp macro="" textlink="">
      <xdr:nvSpPr>
        <xdr:cNvPr id="387" name="公債費該当値テキスト"/>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88" name="楕円 387"/>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89" name="テキスト ボックス 388"/>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83058</xdr:rowOff>
    </xdr:from>
    <xdr:to>
      <xdr:col>15</xdr:col>
      <xdr:colOff>149225</xdr:colOff>
      <xdr:row>78</xdr:row>
      <xdr:rowOff>13208</xdr:rowOff>
    </xdr:to>
    <xdr:sp macro="" textlink="">
      <xdr:nvSpPr>
        <xdr:cNvPr id="390" name="楕円 389"/>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91" name="テキスト ボックス 390"/>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92" name="楕円 391"/>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93" name="テキスト ボックス 392"/>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94" name="楕円 393"/>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18814</xdr:rowOff>
    </xdr:from>
    <xdr:ext cx="762000" cy="259045"/>
    <xdr:sp macro="" textlink="">
      <xdr:nvSpPr>
        <xdr:cNvPr id="395" name="テキスト ボックス 394"/>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公債費以外の比率については、近年、ほぼ類似団体平均と同水準で推移しており、平成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年度も扶助費における経常経費が増となっている一方で、人件費の減などにより、比率は</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引き続き、歳出全般にわたる徹底した見直しにより、一般行政経費の経費節減に努めていく。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143002</xdr:rowOff>
    </xdr:to>
    <xdr:cxnSp macro="">
      <xdr:nvCxnSpPr>
        <xdr:cNvPr id="426" name="直線コネクタ 425"/>
        <xdr:cNvCxnSpPr/>
      </xdr:nvCxnSpPr>
      <xdr:spPr>
        <a:xfrm flipV="1">
          <a:off x="15671800" y="1322120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27"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143002</xdr:rowOff>
    </xdr:to>
    <xdr:cxnSp macro="">
      <xdr:nvCxnSpPr>
        <xdr:cNvPr id="429" name="直線コネクタ 428"/>
        <xdr:cNvCxnSpPr/>
      </xdr:nvCxnSpPr>
      <xdr:spPr>
        <a:xfrm>
          <a:off x="14782800" y="1315720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76</xdr:row>
      <xdr:rowOff>127000</xdr:rowOff>
    </xdr:to>
    <xdr:cxnSp macro="">
      <xdr:nvCxnSpPr>
        <xdr:cNvPr id="432" name="直線コネクタ 431"/>
        <xdr:cNvCxnSpPr/>
      </xdr:nvCxnSpPr>
      <xdr:spPr>
        <a:xfrm>
          <a:off x="13893800" y="13129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4" name="テキスト ボックス 43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99568</xdr:rowOff>
    </xdr:from>
    <xdr:to>
      <xdr:col>69</xdr:col>
      <xdr:colOff>92075</xdr:colOff>
      <xdr:row>76</xdr:row>
      <xdr:rowOff>140715</xdr:rowOff>
    </xdr:to>
    <xdr:cxnSp macro="">
      <xdr:nvCxnSpPr>
        <xdr:cNvPr id="435" name="直線コネクタ 434"/>
        <xdr:cNvCxnSpPr/>
      </xdr:nvCxnSpPr>
      <xdr:spPr>
        <a:xfrm flipV="1">
          <a:off x="13004800" y="131297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6" name="フローチャート: 判断 435"/>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7" name="テキスト ボックス 436"/>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8" name="フローチャート: 判断 437"/>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9" name="テキスト ボックス 438"/>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45" name="楕円 444"/>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156735</xdr:rowOff>
    </xdr:from>
    <xdr:ext cx="762000" cy="259045"/>
    <xdr:sp macro="" textlink="">
      <xdr:nvSpPr>
        <xdr:cNvPr id="446" name="公債費以外該当値テキスト"/>
        <xdr:cNvSpPr txBox="1"/>
      </xdr:nvSpPr>
      <xdr:spPr>
        <a:xfrm>
          <a:off x="16598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47" name="楕円 446"/>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48" name="テキスト ボックス 447"/>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49" name="楕円 448"/>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50" name="テキスト ボックス 449"/>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1" name="楕円 450"/>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52" name="テキスト ボックス 451"/>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3" name="楕円 452"/>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54" name="テキスト ボックス 453"/>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131515</xdr:rowOff>
    </xdr:from>
    <xdr:to>
      <xdr:col>29</xdr:col>
      <xdr:colOff>127000</xdr:colOff>
      <xdr:row>17</xdr:row>
      <xdr:rowOff>140621</xdr:rowOff>
    </xdr:to>
    <xdr:cxnSp macro="">
      <xdr:nvCxnSpPr>
        <xdr:cNvPr id="50" name="直線コネクタ 49"/>
        <xdr:cNvCxnSpPr/>
      </xdr:nvCxnSpPr>
      <xdr:spPr bwMode="auto">
        <a:xfrm>
          <a:off x="5003800" y="3093790"/>
          <a:ext cx="647700" cy="9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72515</xdr:rowOff>
    </xdr:from>
    <xdr:ext cx="762000" cy="259045"/>
    <xdr:sp macro="" textlink="">
      <xdr:nvSpPr>
        <xdr:cNvPr id="51" name="人口1人当たり決算額の推移平均値テキスト130"/>
        <xdr:cNvSpPr txBox="1"/>
      </xdr:nvSpPr>
      <xdr:spPr>
        <a:xfrm>
          <a:off x="5740400" y="286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130524</xdr:rowOff>
    </xdr:from>
    <xdr:to>
      <xdr:col>26</xdr:col>
      <xdr:colOff>50800</xdr:colOff>
      <xdr:row>17</xdr:row>
      <xdr:rowOff>131515</xdr:rowOff>
    </xdr:to>
    <xdr:cxnSp macro="">
      <xdr:nvCxnSpPr>
        <xdr:cNvPr id="53" name="直線コネクタ 52"/>
        <xdr:cNvCxnSpPr/>
      </xdr:nvCxnSpPr>
      <xdr:spPr bwMode="auto">
        <a:xfrm>
          <a:off x="4305300" y="3092799"/>
          <a:ext cx="698500" cy="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154449</xdr:rowOff>
    </xdr:from>
    <xdr:ext cx="736600" cy="259045"/>
    <xdr:sp macro="" textlink="">
      <xdr:nvSpPr>
        <xdr:cNvPr id="55" name="テキスト ボックス 54"/>
        <xdr:cNvSpPr txBox="1"/>
      </xdr:nvSpPr>
      <xdr:spPr>
        <a:xfrm>
          <a:off x="4622800" y="277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129095</xdr:rowOff>
    </xdr:from>
    <xdr:to>
      <xdr:col>22</xdr:col>
      <xdr:colOff>114300</xdr:colOff>
      <xdr:row>17</xdr:row>
      <xdr:rowOff>130524</xdr:rowOff>
    </xdr:to>
    <xdr:cxnSp macro="">
      <xdr:nvCxnSpPr>
        <xdr:cNvPr id="56" name="直線コネクタ 55"/>
        <xdr:cNvCxnSpPr/>
      </xdr:nvCxnSpPr>
      <xdr:spPr bwMode="auto">
        <a:xfrm>
          <a:off x="3606800" y="3091370"/>
          <a:ext cx="698500" cy="1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4830</xdr:rowOff>
    </xdr:from>
    <xdr:ext cx="762000" cy="259045"/>
    <xdr:sp macro="" textlink="">
      <xdr:nvSpPr>
        <xdr:cNvPr id="58" name="テキスト ボックス 57"/>
        <xdr:cNvSpPr txBox="1"/>
      </xdr:nvSpPr>
      <xdr:spPr>
        <a:xfrm>
          <a:off x="3924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129095</xdr:rowOff>
    </xdr:from>
    <xdr:to>
      <xdr:col>18</xdr:col>
      <xdr:colOff>177800</xdr:colOff>
      <xdr:row>17</xdr:row>
      <xdr:rowOff>162909</xdr:rowOff>
    </xdr:to>
    <xdr:cxnSp macro="">
      <xdr:nvCxnSpPr>
        <xdr:cNvPr id="59" name="直線コネクタ 58"/>
        <xdr:cNvCxnSpPr/>
      </xdr:nvCxnSpPr>
      <xdr:spPr bwMode="auto">
        <a:xfrm flipV="1">
          <a:off x="2908300" y="3091370"/>
          <a:ext cx="698500" cy="3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4011</xdr:rowOff>
    </xdr:from>
    <xdr:ext cx="762000" cy="259045"/>
    <xdr:sp macro="" textlink="">
      <xdr:nvSpPr>
        <xdr:cNvPr id="61" name="テキスト ボックス 60"/>
        <xdr:cNvSpPr txBox="1"/>
      </xdr:nvSpPr>
      <xdr:spPr>
        <a:xfrm>
          <a:off x="32258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29595</xdr:rowOff>
    </xdr:from>
    <xdr:ext cx="762000" cy="259045"/>
    <xdr:sp macro="" textlink="">
      <xdr:nvSpPr>
        <xdr:cNvPr id="63" name="テキスト ボックス 62"/>
        <xdr:cNvSpPr txBox="1"/>
      </xdr:nvSpPr>
      <xdr:spPr>
        <a:xfrm>
          <a:off x="25273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89821</xdr:rowOff>
    </xdr:from>
    <xdr:to>
      <xdr:col>29</xdr:col>
      <xdr:colOff>177800</xdr:colOff>
      <xdr:row>18</xdr:row>
      <xdr:rowOff>19971</xdr:rowOff>
    </xdr:to>
    <xdr:sp macro="" textlink="">
      <xdr:nvSpPr>
        <xdr:cNvPr id="69" name="楕円 68"/>
        <xdr:cNvSpPr/>
      </xdr:nvSpPr>
      <xdr:spPr bwMode="auto">
        <a:xfrm>
          <a:off x="5600700" y="3052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61898</xdr:rowOff>
    </xdr:from>
    <xdr:ext cx="762000" cy="259045"/>
    <xdr:sp macro="" textlink="">
      <xdr:nvSpPr>
        <xdr:cNvPr id="70" name="人口1人当たり決算額の推移該当値テキスト130"/>
        <xdr:cNvSpPr txBox="1"/>
      </xdr:nvSpPr>
      <xdr:spPr>
        <a:xfrm>
          <a:off x="5740400" y="302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80715</xdr:rowOff>
    </xdr:from>
    <xdr:to>
      <xdr:col>26</xdr:col>
      <xdr:colOff>101600</xdr:colOff>
      <xdr:row>18</xdr:row>
      <xdr:rowOff>10865</xdr:rowOff>
    </xdr:to>
    <xdr:sp macro="" textlink="">
      <xdr:nvSpPr>
        <xdr:cNvPr id="71" name="楕円 70"/>
        <xdr:cNvSpPr/>
      </xdr:nvSpPr>
      <xdr:spPr bwMode="auto">
        <a:xfrm>
          <a:off x="4953000" y="3042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167092</xdr:rowOff>
    </xdr:from>
    <xdr:ext cx="736600" cy="259045"/>
    <xdr:sp macro="" textlink="">
      <xdr:nvSpPr>
        <xdr:cNvPr id="72" name="テキスト ボックス 71"/>
        <xdr:cNvSpPr txBox="1"/>
      </xdr:nvSpPr>
      <xdr:spPr>
        <a:xfrm>
          <a:off x="4622800" y="3129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79724</xdr:rowOff>
    </xdr:from>
    <xdr:to>
      <xdr:col>22</xdr:col>
      <xdr:colOff>165100</xdr:colOff>
      <xdr:row>18</xdr:row>
      <xdr:rowOff>9874</xdr:rowOff>
    </xdr:to>
    <xdr:sp macro="" textlink="">
      <xdr:nvSpPr>
        <xdr:cNvPr id="73" name="楕円 72"/>
        <xdr:cNvSpPr/>
      </xdr:nvSpPr>
      <xdr:spPr bwMode="auto">
        <a:xfrm>
          <a:off x="4254500" y="3041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166101</xdr:rowOff>
    </xdr:from>
    <xdr:ext cx="762000" cy="259045"/>
    <xdr:sp macro="" textlink="">
      <xdr:nvSpPr>
        <xdr:cNvPr id="74" name="テキスト ボックス 73"/>
        <xdr:cNvSpPr txBox="1"/>
      </xdr:nvSpPr>
      <xdr:spPr>
        <a:xfrm>
          <a:off x="3924300" y="312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78295</xdr:rowOff>
    </xdr:from>
    <xdr:to>
      <xdr:col>19</xdr:col>
      <xdr:colOff>38100</xdr:colOff>
      <xdr:row>18</xdr:row>
      <xdr:rowOff>8445</xdr:rowOff>
    </xdr:to>
    <xdr:sp macro="" textlink="">
      <xdr:nvSpPr>
        <xdr:cNvPr id="75" name="楕円 74"/>
        <xdr:cNvSpPr/>
      </xdr:nvSpPr>
      <xdr:spPr bwMode="auto">
        <a:xfrm>
          <a:off x="3556000" y="3040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164672</xdr:rowOff>
    </xdr:from>
    <xdr:ext cx="762000" cy="259045"/>
    <xdr:sp macro="" textlink="">
      <xdr:nvSpPr>
        <xdr:cNvPr id="76" name="テキスト ボックス 75"/>
        <xdr:cNvSpPr txBox="1"/>
      </xdr:nvSpPr>
      <xdr:spPr>
        <a:xfrm>
          <a:off x="3225800" y="312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112109</xdr:rowOff>
    </xdr:from>
    <xdr:to>
      <xdr:col>15</xdr:col>
      <xdr:colOff>101600</xdr:colOff>
      <xdr:row>18</xdr:row>
      <xdr:rowOff>42259</xdr:rowOff>
    </xdr:to>
    <xdr:sp macro="" textlink="">
      <xdr:nvSpPr>
        <xdr:cNvPr id="77" name="楕円 76"/>
        <xdr:cNvSpPr/>
      </xdr:nvSpPr>
      <xdr:spPr bwMode="auto">
        <a:xfrm>
          <a:off x="2857500" y="3074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27036</xdr:rowOff>
    </xdr:from>
    <xdr:ext cx="762000" cy="259045"/>
    <xdr:sp macro="" textlink="">
      <xdr:nvSpPr>
        <xdr:cNvPr id="78" name="テキスト ボックス 77"/>
        <xdr:cNvSpPr txBox="1"/>
      </xdr:nvSpPr>
      <xdr:spPr>
        <a:xfrm>
          <a:off x="2527300" y="31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154051</xdr:rowOff>
    </xdr:from>
    <xdr:to>
      <xdr:col>29</xdr:col>
      <xdr:colOff>127000</xdr:colOff>
      <xdr:row>35</xdr:row>
      <xdr:rowOff>171577</xdr:rowOff>
    </xdr:to>
    <xdr:cxnSp macro="">
      <xdr:nvCxnSpPr>
        <xdr:cNvPr id="111" name="直線コネクタ 110"/>
        <xdr:cNvCxnSpPr/>
      </xdr:nvCxnSpPr>
      <xdr:spPr bwMode="auto">
        <a:xfrm flipV="1">
          <a:off x="5003800" y="6764401"/>
          <a:ext cx="647700" cy="17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138828</xdr:rowOff>
    </xdr:from>
    <xdr:ext cx="762000" cy="259045"/>
    <xdr:sp macro="" textlink="">
      <xdr:nvSpPr>
        <xdr:cNvPr id="112" name="人口1人当たり決算額の推移平均値テキスト445"/>
        <xdr:cNvSpPr txBox="1"/>
      </xdr:nvSpPr>
      <xdr:spPr>
        <a:xfrm>
          <a:off x="5740400" y="6749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171577</xdr:rowOff>
    </xdr:from>
    <xdr:to>
      <xdr:col>26</xdr:col>
      <xdr:colOff>50800</xdr:colOff>
      <xdr:row>35</xdr:row>
      <xdr:rowOff>172948</xdr:rowOff>
    </xdr:to>
    <xdr:cxnSp macro="">
      <xdr:nvCxnSpPr>
        <xdr:cNvPr id="114" name="直線コネクタ 113"/>
        <xdr:cNvCxnSpPr/>
      </xdr:nvCxnSpPr>
      <xdr:spPr bwMode="auto">
        <a:xfrm flipV="1">
          <a:off x="4305300" y="6781927"/>
          <a:ext cx="698500" cy="1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230611</xdr:rowOff>
    </xdr:from>
    <xdr:ext cx="736600" cy="259045"/>
    <xdr:sp macro="" textlink="">
      <xdr:nvSpPr>
        <xdr:cNvPr id="116" name="テキスト ボックス 115"/>
        <xdr:cNvSpPr txBox="1"/>
      </xdr:nvSpPr>
      <xdr:spPr>
        <a:xfrm>
          <a:off x="4622800" y="649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172948</xdr:rowOff>
    </xdr:from>
    <xdr:to>
      <xdr:col>22</xdr:col>
      <xdr:colOff>114300</xdr:colOff>
      <xdr:row>35</xdr:row>
      <xdr:rowOff>265570</xdr:rowOff>
    </xdr:to>
    <xdr:cxnSp macro="">
      <xdr:nvCxnSpPr>
        <xdr:cNvPr id="117" name="直線コネクタ 116"/>
        <xdr:cNvCxnSpPr/>
      </xdr:nvCxnSpPr>
      <xdr:spPr bwMode="auto">
        <a:xfrm flipV="1">
          <a:off x="3606800" y="6783298"/>
          <a:ext cx="698500" cy="92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200550</xdr:rowOff>
    </xdr:from>
    <xdr:ext cx="762000" cy="259045"/>
    <xdr:sp macro="" textlink="">
      <xdr:nvSpPr>
        <xdr:cNvPr id="119" name="テキスト ボックス 118"/>
        <xdr:cNvSpPr txBox="1"/>
      </xdr:nvSpPr>
      <xdr:spPr>
        <a:xfrm>
          <a:off x="3924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265570</xdr:rowOff>
    </xdr:from>
    <xdr:to>
      <xdr:col>18</xdr:col>
      <xdr:colOff>177800</xdr:colOff>
      <xdr:row>35</xdr:row>
      <xdr:rowOff>308775</xdr:rowOff>
    </xdr:to>
    <xdr:cxnSp macro="">
      <xdr:nvCxnSpPr>
        <xdr:cNvPr id="120" name="直線コネクタ 119"/>
        <xdr:cNvCxnSpPr/>
      </xdr:nvCxnSpPr>
      <xdr:spPr bwMode="auto">
        <a:xfrm flipV="1">
          <a:off x="2908300" y="6875920"/>
          <a:ext cx="698500" cy="43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2" name="テキスト ボックス 121"/>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4" name="テキスト ボックス 123"/>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103251</xdr:rowOff>
    </xdr:from>
    <xdr:to>
      <xdr:col>29</xdr:col>
      <xdr:colOff>177800</xdr:colOff>
      <xdr:row>35</xdr:row>
      <xdr:rowOff>204851</xdr:rowOff>
    </xdr:to>
    <xdr:sp macro="" textlink="">
      <xdr:nvSpPr>
        <xdr:cNvPr id="130" name="楕円 129"/>
        <xdr:cNvSpPr/>
      </xdr:nvSpPr>
      <xdr:spPr bwMode="auto">
        <a:xfrm>
          <a:off x="5600700" y="6713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291228</xdr:rowOff>
    </xdr:from>
    <xdr:ext cx="762000" cy="259045"/>
    <xdr:sp macro="" textlink="">
      <xdr:nvSpPr>
        <xdr:cNvPr id="131" name="人口1人当たり決算額の推移該当値テキスト445"/>
        <xdr:cNvSpPr txBox="1"/>
      </xdr:nvSpPr>
      <xdr:spPr>
        <a:xfrm>
          <a:off x="5740400" y="655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120777</xdr:rowOff>
    </xdr:from>
    <xdr:to>
      <xdr:col>26</xdr:col>
      <xdr:colOff>101600</xdr:colOff>
      <xdr:row>35</xdr:row>
      <xdr:rowOff>222377</xdr:rowOff>
    </xdr:to>
    <xdr:sp macro="" textlink="">
      <xdr:nvSpPr>
        <xdr:cNvPr id="132" name="楕円 131"/>
        <xdr:cNvSpPr/>
      </xdr:nvSpPr>
      <xdr:spPr bwMode="auto">
        <a:xfrm>
          <a:off x="4953000" y="6731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207154</xdr:rowOff>
    </xdr:from>
    <xdr:ext cx="736600" cy="259045"/>
    <xdr:sp macro="" textlink="">
      <xdr:nvSpPr>
        <xdr:cNvPr id="133" name="テキスト ボックス 132"/>
        <xdr:cNvSpPr txBox="1"/>
      </xdr:nvSpPr>
      <xdr:spPr>
        <a:xfrm>
          <a:off x="4622800" y="681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122148</xdr:rowOff>
    </xdr:from>
    <xdr:to>
      <xdr:col>22</xdr:col>
      <xdr:colOff>165100</xdr:colOff>
      <xdr:row>35</xdr:row>
      <xdr:rowOff>223748</xdr:rowOff>
    </xdr:to>
    <xdr:sp macro="" textlink="">
      <xdr:nvSpPr>
        <xdr:cNvPr id="134" name="楕円 133"/>
        <xdr:cNvSpPr/>
      </xdr:nvSpPr>
      <xdr:spPr bwMode="auto">
        <a:xfrm>
          <a:off x="4254500" y="6732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208525</xdr:rowOff>
    </xdr:from>
    <xdr:ext cx="762000" cy="259045"/>
    <xdr:sp macro="" textlink="">
      <xdr:nvSpPr>
        <xdr:cNvPr id="135" name="テキスト ボックス 134"/>
        <xdr:cNvSpPr txBox="1"/>
      </xdr:nvSpPr>
      <xdr:spPr>
        <a:xfrm>
          <a:off x="3924300" y="681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214770</xdr:rowOff>
    </xdr:from>
    <xdr:to>
      <xdr:col>19</xdr:col>
      <xdr:colOff>38100</xdr:colOff>
      <xdr:row>35</xdr:row>
      <xdr:rowOff>316370</xdr:rowOff>
    </xdr:to>
    <xdr:sp macro="" textlink="">
      <xdr:nvSpPr>
        <xdr:cNvPr id="136" name="楕円 135"/>
        <xdr:cNvSpPr/>
      </xdr:nvSpPr>
      <xdr:spPr bwMode="auto">
        <a:xfrm>
          <a:off x="3556000" y="6825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301147</xdr:rowOff>
    </xdr:from>
    <xdr:ext cx="762000" cy="259045"/>
    <xdr:sp macro="" textlink="">
      <xdr:nvSpPr>
        <xdr:cNvPr id="137" name="テキスト ボックス 136"/>
        <xdr:cNvSpPr txBox="1"/>
      </xdr:nvSpPr>
      <xdr:spPr>
        <a:xfrm>
          <a:off x="3225800" y="69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257975</xdr:rowOff>
    </xdr:from>
    <xdr:to>
      <xdr:col>15</xdr:col>
      <xdr:colOff>101600</xdr:colOff>
      <xdr:row>36</xdr:row>
      <xdr:rowOff>16675</xdr:rowOff>
    </xdr:to>
    <xdr:sp macro="" textlink="">
      <xdr:nvSpPr>
        <xdr:cNvPr id="138" name="楕円 137"/>
        <xdr:cNvSpPr/>
      </xdr:nvSpPr>
      <xdr:spPr bwMode="auto">
        <a:xfrm>
          <a:off x="2857500" y="6868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1452</xdr:rowOff>
    </xdr:from>
    <xdr:ext cx="762000" cy="259045"/>
    <xdr:sp macro="" textlink="">
      <xdr:nvSpPr>
        <xdr:cNvPr id="139" name="テキスト ボックス 138"/>
        <xdr:cNvSpPr txBox="1"/>
      </xdr:nvSpPr>
      <xdr:spPr>
        <a:xfrm>
          <a:off x="2527300" y="695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132,885
130,733
67.82
57,496,039
56,918,051
466,803
25,595,042
45,714,234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75823</xdr:rowOff>
    </xdr:from>
    <xdr:to>
      <xdr:col>24</xdr:col>
      <xdr:colOff>63500</xdr:colOff>
      <xdr:row>38</xdr:row>
      <xdr:rowOff>6622</xdr:rowOff>
    </xdr:to>
    <xdr:cxnSp macro="">
      <xdr:nvCxnSpPr>
        <xdr:cNvPr id="63" name="直線コネクタ 62"/>
        <xdr:cNvCxnSpPr/>
      </xdr:nvCxnSpPr>
      <xdr:spPr>
        <a:xfrm>
          <a:off x="3797300" y="6419473"/>
          <a:ext cx="838200" cy="10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58415</xdr:rowOff>
    </xdr:from>
    <xdr:ext cx="534377" cy="259045"/>
    <xdr:sp macro="" textlink="">
      <xdr:nvSpPr>
        <xdr:cNvPr id="64" name="人件費平均値テキスト"/>
        <xdr:cNvSpPr txBox="1"/>
      </xdr:nvSpPr>
      <xdr:spPr>
        <a:xfrm>
          <a:off x="4686300" y="6059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51852</xdr:rowOff>
    </xdr:from>
    <xdr:to>
      <xdr:col>19</xdr:col>
      <xdr:colOff>177800</xdr:colOff>
      <xdr:row>37</xdr:row>
      <xdr:rowOff>75823</xdr:rowOff>
    </xdr:to>
    <xdr:cxnSp macro="">
      <xdr:nvCxnSpPr>
        <xdr:cNvPr id="66" name="直線コネクタ 65"/>
        <xdr:cNvCxnSpPr/>
      </xdr:nvCxnSpPr>
      <xdr:spPr>
        <a:xfrm>
          <a:off x="2908300" y="6395502"/>
          <a:ext cx="889000" cy="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167153</xdr:rowOff>
    </xdr:from>
    <xdr:ext cx="534377" cy="259045"/>
    <xdr:sp macro="" textlink="">
      <xdr:nvSpPr>
        <xdr:cNvPr id="68" name="テキスト ボックス 67"/>
        <xdr:cNvSpPr txBox="1"/>
      </xdr:nvSpPr>
      <xdr:spPr>
        <a:xfrm>
          <a:off x="3530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154722</xdr:rowOff>
    </xdr:from>
    <xdr:to>
      <xdr:col>15</xdr:col>
      <xdr:colOff>50800</xdr:colOff>
      <xdr:row>37</xdr:row>
      <xdr:rowOff>51852</xdr:rowOff>
    </xdr:to>
    <xdr:cxnSp macro="">
      <xdr:nvCxnSpPr>
        <xdr:cNvPr id="69" name="直線コネクタ 68"/>
        <xdr:cNvCxnSpPr/>
      </xdr:nvCxnSpPr>
      <xdr:spPr>
        <a:xfrm>
          <a:off x="2019300" y="632692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141027</xdr:rowOff>
    </xdr:from>
    <xdr:ext cx="534377" cy="259045"/>
    <xdr:sp macro="" textlink="">
      <xdr:nvSpPr>
        <xdr:cNvPr id="71" name="テキスト ボックス 70"/>
        <xdr:cNvSpPr txBox="1"/>
      </xdr:nvSpPr>
      <xdr:spPr>
        <a:xfrm>
          <a:off x="2641111" y="597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154722</xdr:rowOff>
    </xdr:from>
    <xdr:to>
      <xdr:col>10</xdr:col>
      <xdr:colOff>114300</xdr:colOff>
      <xdr:row>37</xdr:row>
      <xdr:rowOff>50121</xdr:rowOff>
    </xdr:to>
    <xdr:cxnSp macro="">
      <xdr:nvCxnSpPr>
        <xdr:cNvPr id="72" name="直線コネクタ 71"/>
        <xdr:cNvCxnSpPr/>
      </xdr:nvCxnSpPr>
      <xdr:spPr>
        <a:xfrm flipV="1">
          <a:off x="1130300" y="6326922"/>
          <a:ext cx="889000" cy="6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61344</xdr:rowOff>
    </xdr:from>
    <xdr:ext cx="534377" cy="259045"/>
    <xdr:sp macro="" textlink="">
      <xdr:nvSpPr>
        <xdr:cNvPr id="74" name="テキスト ボックス 73"/>
        <xdr:cNvSpPr txBox="1"/>
      </xdr:nvSpPr>
      <xdr:spPr>
        <a:xfrm>
          <a:off x="1752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79599</xdr:rowOff>
    </xdr:from>
    <xdr:ext cx="534377" cy="259045"/>
    <xdr:sp macro="" textlink="">
      <xdr:nvSpPr>
        <xdr:cNvPr id="76" name="テキスト ボックス 75"/>
        <xdr:cNvSpPr txBox="1"/>
      </xdr:nvSpPr>
      <xdr:spPr>
        <a:xfrm>
          <a:off x="863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127272</xdr:rowOff>
    </xdr:from>
    <xdr:to>
      <xdr:col>24</xdr:col>
      <xdr:colOff>114300</xdr:colOff>
      <xdr:row>38</xdr:row>
      <xdr:rowOff>57422</xdr:rowOff>
    </xdr:to>
    <xdr:sp macro="" textlink="">
      <xdr:nvSpPr>
        <xdr:cNvPr id="82" name="楕円 81"/>
        <xdr:cNvSpPr/>
      </xdr:nvSpPr>
      <xdr:spPr>
        <a:xfrm>
          <a:off x="4584700" y="64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105699</xdr:rowOff>
    </xdr:from>
    <xdr:ext cx="534377" cy="259045"/>
    <xdr:sp macro="" textlink="">
      <xdr:nvSpPr>
        <xdr:cNvPr id="83" name="人件費該当値テキスト"/>
        <xdr:cNvSpPr txBox="1"/>
      </xdr:nvSpPr>
      <xdr:spPr>
        <a:xfrm>
          <a:off x="4686300" y="644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25023</xdr:rowOff>
    </xdr:from>
    <xdr:to>
      <xdr:col>20</xdr:col>
      <xdr:colOff>38100</xdr:colOff>
      <xdr:row>37</xdr:row>
      <xdr:rowOff>126623</xdr:rowOff>
    </xdr:to>
    <xdr:sp macro="" textlink="">
      <xdr:nvSpPr>
        <xdr:cNvPr id="84" name="楕円 83"/>
        <xdr:cNvSpPr/>
      </xdr:nvSpPr>
      <xdr:spPr>
        <a:xfrm>
          <a:off x="3746500" y="636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117750</xdr:rowOff>
    </xdr:from>
    <xdr:ext cx="534377" cy="259045"/>
    <xdr:sp macro="" textlink="">
      <xdr:nvSpPr>
        <xdr:cNvPr id="85" name="テキスト ボックス 84"/>
        <xdr:cNvSpPr txBox="1"/>
      </xdr:nvSpPr>
      <xdr:spPr>
        <a:xfrm>
          <a:off x="3530111" y="646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1052</xdr:rowOff>
    </xdr:from>
    <xdr:to>
      <xdr:col>15</xdr:col>
      <xdr:colOff>101600</xdr:colOff>
      <xdr:row>37</xdr:row>
      <xdr:rowOff>102652</xdr:rowOff>
    </xdr:to>
    <xdr:sp macro="" textlink="">
      <xdr:nvSpPr>
        <xdr:cNvPr id="86" name="楕円 85"/>
        <xdr:cNvSpPr/>
      </xdr:nvSpPr>
      <xdr:spPr>
        <a:xfrm>
          <a:off x="2857500" y="63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93779</xdr:rowOff>
    </xdr:from>
    <xdr:ext cx="534377" cy="259045"/>
    <xdr:sp macro="" textlink="">
      <xdr:nvSpPr>
        <xdr:cNvPr id="87" name="テキスト ボックス 86"/>
        <xdr:cNvSpPr txBox="1"/>
      </xdr:nvSpPr>
      <xdr:spPr>
        <a:xfrm>
          <a:off x="2641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103922</xdr:rowOff>
    </xdr:from>
    <xdr:to>
      <xdr:col>10</xdr:col>
      <xdr:colOff>165100</xdr:colOff>
      <xdr:row>37</xdr:row>
      <xdr:rowOff>34072</xdr:rowOff>
    </xdr:to>
    <xdr:sp macro="" textlink="">
      <xdr:nvSpPr>
        <xdr:cNvPr id="88" name="楕円 87"/>
        <xdr:cNvSpPr/>
      </xdr:nvSpPr>
      <xdr:spPr>
        <a:xfrm>
          <a:off x="1968500" y="627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25199</xdr:rowOff>
    </xdr:from>
    <xdr:ext cx="534377" cy="259045"/>
    <xdr:sp macro="" textlink="">
      <xdr:nvSpPr>
        <xdr:cNvPr id="89" name="テキスト ボックス 88"/>
        <xdr:cNvSpPr txBox="1"/>
      </xdr:nvSpPr>
      <xdr:spPr>
        <a:xfrm>
          <a:off x="1752111" y="636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170771</xdr:rowOff>
    </xdr:from>
    <xdr:to>
      <xdr:col>6</xdr:col>
      <xdr:colOff>38100</xdr:colOff>
      <xdr:row>37</xdr:row>
      <xdr:rowOff>100921</xdr:rowOff>
    </xdr:to>
    <xdr:sp macro="" textlink="">
      <xdr:nvSpPr>
        <xdr:cNvPr id="90" name="楕円 89"/>
        <xdr:cNvSpPr/>
      </xdr:nvSpPr>
      <xdr:spPr>
        <a:xfrm>
          <a:off x="1079500" y="634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92048</xdr:rowOff>
    </xdr:from>
    <xdr:ext cx="534377" cy="259045"/>
    <xdr:sp macro="" textlink="">
      <xdr:nvSpPr>
        <xdr:cNvPr id="91" name="テキスト ボックス 90"/>
        <xdr:cNvSpPr txBox="1"/>
      </xdr:nvSpPr>
      <xdr:spPr>
        <a:xfrm>
          <a:off x="863111" y="64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37059</xdr:rowOff>
    </xdr:from>
    <xdr:to>
      <xdr:col>24</xdr:col>
      <xdr:colOff>63500</xdr:colOff>
      <xdr:row>57</xdr:row>
      <xdr:rowOff>77521</xdr:rowOff>
    </xdr:to>
    <xdr:cxnSp macro="">
      <xdr:nvCxnSpPr>
        <xdr:cNvPr id="123" name="直線コネクタ 122"/>
        <xdr:cNvCxnSpPr/>
      </xdr:nvCxnSpPr>
      <xdr:spPr>
        <a:xfrm flipV="1">
          <a:off x="3797300" y="9809709"/>
          <a:ext cx="8382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86599</xdr:rowOff>
    </xdr:from>
    <xdr:ext cx="534377" cy="259045"/>
    <xdr:sp macro="" textlink="">
      <xdr:nvSpPr>
        <xdr:cNvPr id="124" name="物件費平均値テキスト"/>
        <xdr:cNvSpPr txBox="1"/>
      </xdr:nvSpPr>
      <xdr:spPr>
        <a:xfrm>
          <a:off x="4686300" y="951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77521</xdr:rowOff>
    </xdr:from>
    <xdr:to>
      <xdr:col>19</xdr:col>
      <xdr:colOff>177800</xdr:colOff>
      <xdr:row>57</xdr:row>
      <xdr:rowOff>140777</xdr:rowOff>
    </xdr:to>
    <xdr:cxnSp macro="">
      <xdr:nvCxnSpPr>
        <xdr:cNvPr id="126" name="直線コネクタ 125"/>
        <xdr:cNvCxnSpPr/>
      </xdr:nvCxnSpPr>
      <xdr:spPr>
        <a:xfrm flipV="1">
          <a:off x="2908300" y="9850171"/>
          <a:ext cx="889000" cy="6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171072</xdr:rowOff>
    </xdr:from>
    <xdr:ext cx="534377" cy="259045"/>
    <xdr:sp macro="" textlink="">
      <xdr:nvSpPr>
        <xdr:cNvPr id="128" name="テキスト ボックス 127"/>
        <xdr:cNvSpPr txBox="1"/>
      </xdr:nvSpPr>
      <xdr:spPr>
        <a:xfrm>
          <a:off x="3530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140777</xdr:rowOff>
    </xdr:from>
    <xdr:to>
      <xdr:col>15</xdr:col>
      <xdr:colOff>50800</xdr:colOff>
      <xdr:row>58</xdr:row>
      <xdr:rowOff>26380</xdr:rowOff>
    </xdr:to>
    <xdr:cxnSp macro="">
      <xdr:nvCxnSpPr>
        <xdr:cNvPr id="129" name="直線コネクタ 128"/>
        <xdr:cNvCxnSpPr/>
      </xdr:nvCxnSpPr>
      <xdr:spPr>
        <a:xfrm flipV="1">
          <a:off x="2019300" y="9913427"/>
          <a:ext cx="889000" cy="5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99161</xdr:rowOff>
    </xdr:from>
    <xdr:ext cx="534377" cy="259045"/>
    <xdr:sp macro="" textlink="">
      <xdr:nvSpPr>
        <xdr:cNvPr id="131" name="テキスト ボックス 130"/>
        <xdr:cNvSpPr txBox="1"/>
      </xdr:nvSpPr>
      <xdr:spPr>
        <a:xfrm>
          <a:off x="2641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26380</xdr:rowOff>
    </xdr:from>
    <xdr:to>
      <xdr:col>10</xdr:col>
      <xdr:colOff>114300</xdr:colOff>
      <xdr:row>58</xdr:row>
      <xdr:rowOff>49436</xdr:rowOff>
    </xdr:to>
    <xdr:cxnSp macro="">
      <xdr:nvCxnSpPr>
        <xdr:cNvPr id="132" name="直線コネクタ 131"/>
        <xdr:cNvCxnSpPr/>
      </xdr:nvCxnSpPr>
      <xdr:spPr>
        <a:xfrm flipV="1">
          <a:off x="1130300" y="9970480"/>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3312</xdr:rowOff>
    </xdr:from>
    <xdr:ext cx="534377" cy="259045"/>
    <xdr:sp macro="" textlink="">
      <xdr:nvSpPr>
        <xdr:cNvPr id="134" name="テキスト ボックス 133"/>
        <xdr:cNvSpPr txBox="1"/>
      </xdr:nvSpPr>
      <xdr:spPr>
        <a:xfrm>
          <a:off x="1752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88220</xdr:rowOff>
    </xdr:from>
    <xdr:ext cx="534377" cy="259045"/>
    <xdr:sp macro="" textlink="">
      <xdr:nvSpPr>
        <xdr:cNvPr id="136" name="テキスト ボックス 135"/>
        <xdr:cNvSpPr txBox="1"/>
      </xdr:nvSpPr>
      <xdr:spPr>
        <a:xfrm>
          <a:off x="863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157709</xdr:rowOff>
    </xdr:from>
    <xdr:to>
      <xdr:col>24</xdr:col>
      <xdr:colOff>114300</xdr:colOff>
      <xdr:row>57</xdr:row>
      <xdr:rowOff>87859</xdr:rowOff>
    </xdr:to>
    <xdr:sp macro="" textlink="">
      <xdr:nvSpPr>
        <xdr:cNvPr id="142" name="楕円 141"/>
        <xdr:cNvSpPr/>
      </xdr:nvSpPr>
      <xdr:spPr>
        <a:xfrm>
          <a:off x="4584700" y="97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136136</xdr:rowOff>
    </xdr:from>
    <xdr:ext cx="534377" cy="259045"/>
    <xdr:sp macro="" textlink="">
      <xdr:nvSpPr>
        <xdr:cNvPr id="143" name="物件費該当値テキスト"/>
        <xdr:cNvSpPr txBox="1"/>
      </xdr:nvSpPr>
      <xdr:spPr>
        <a:xfrm>
          <a:off x="4686300" y="973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26721</xdr:rowOff>
    </xdr:from>
    <xdr:to>
      <xdr:col>20</xdr:col>
      <xdr:colOff>38100</xdr:colOff>
      <xdr:row>57</xdr:row>
      <xdr:rowOff>128321</xdr:rowOff>
    </xdr:to>
    <xdr:sp macro="" textlink="">
      <xdr:nvSpPr>
        <xdr:cNvPr id="144" name="楕円 143"/>
        <xdr:cNvSpPr/>
      </xdr:nvSpPr>
      <xdr:spPr>
        <a:xfrm>
          <a:off x="3746500" y="979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119448</xdr:rowOff>
    </xdr:from>
    <xdr:ext cx="534377" cy="259045"/>
    <xdr:sp macro="" textlink="">
      <xdr:nvSpPr>
        <xdr:cNvPr id="145" name="テキスト ボックス 144"/>
        <xdr:cNvSpPr txBox="1"/>
      </xdr:nvSpPr>
      <xdr:spPr>
        <a:xfrm>
          <a:off x="3530111" y="98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89977</xdr:rowOff>
    </xdr:from>
    <xdr:to>
      <xdr:col>15</xdr:col>
      <xdr:colOff>101600</xdr:colOff>
      <xdr:row>58</xdr:row>
      <xdr:rowOff>20127</xdr:rowOff>
    </xdr:to>
    <xdr:sp macro="" textlink="">
      <xdr:nvSpPr>
        <xdr:cNvPr id="146" name="楕円 145"/>
        <xdr:cNvSpPr/>
      </xdr:nvSpPr>
      <xdr:spPr>
        <a:xfrm>
          <a:off x="2857500" y="986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11254</xdr:rowOff>
    </xdr:from>
    <xdr:ext cx="534377" cy="259045"/>
    <xdr:sp macro="" textlink="">
      <xdr:nvSpPr>
        <xdr:cNvPr id="147" name="テキスト ボックス 146"/>
        <xdr:cNvSpPr txBox="1"/>
      </xdr:nvSpPr>
      <xdr:spPr>
        <a:xfrm>
          <a:off x="2641111" y="995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147030</xdr:rowOff>
    </xdr:from>
    <xdr:to>
      <xdr:col>10</xdr:col>
      <xdr:colOff>165100</xdr:colOff>
      <xdr:row>58</xdr:row>
      <xdr:rowOff>77180</xdr:rowOff>
    </xdr:to>
    <xdr:sp macro="" textlink="">
      <xdr:nvSpPr>
        <xdr:cNvPr id="148" name="楕円 147"/>
        <xdr:cNvSpPr/>
      </xdr:nvSpPr>
      <xdr:spPr>
        <a:xfrm>
          <a:off x="1968500" y="991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68307</xdr:rowOff>
    </xdr:from>
    <xdr:ext cx="534377" cy="259045"/>
    <xdr:sp macro="" textlink="">
      <xdr:nvSpPr>
        <xdr:cNvPr id="149" name="テキスト ボックス 148"/>
        <xdr:cNvSpPr txBox="1"/>
      </xdr:nvSpPr>
      <xdr:spPr>
        <a:xfrm>
          <a:off x="1752111" y="1001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170086</xdr:rowOff>
    </xdr:from>
    <xdr:to>
      <xdr:col>6</xdr:col>
      <xdr:colOff>38100</xdr:colOff>
      <xdr:row>58</xdr:row>
      <xdr:rowOff>100236</xdr:rowOff>
    </xdr:to>
    <xdr:sp macro="" textlink="">
      <xdr:nvSpPr>
        <xdr:cNvPr id="150" name="楕円 149"/>
        <xdr:cNvSpPr/>
      </xdr:nvSpPr>
      <xdr:spPr>
        <a:xfrm>
          <a:off x="1079500" y="99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91363</xdr:rowOff>
    </xdr:from>
    <xdr:ext cx="534377" cy="259045"/>
    <xdr:sp macro="" textlink="">
      <xdr:nvSpPr>
        <xdr:cNvPr id="151" name="テキスト ボックス 150"/>
        <xdr:cNvSpPr txBox="1"/>
      </xdr:nvSpPr>
      <xdr:spPr>
        <a:xfrm>
          <a:off x="863111" y="1003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93490</xdr:rowOff>
    </xdr:from>
    <xdr:to>
      <xdr:col>24</xdr:col>
      <xdr:colOff>63500</xdr:colOff>
      <xdr:row>77</xdr:row>
      <xdr:rowOff>49240</xdr:rowOff>
    </xdr:to>
    <xdr:cxnSp macro="">
      <xdr:nvCxnSpPr>
        <xdr:cNvPr id="182" name="直線コネクタ 181"/>
        <xdr:cNvCxnSpPr/>
      </xdr:nvCxnSpPr>
      <xdr:spPr>
        <a:xfrm flipV="1">
          <a:off x="3797300" y="13123690"/>
          <a:ext cx="838200" cy="1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78303</xdr:rowOff>
    </xdr:from>
    <xdr:ext cx="469744" cy="259045"/>
    <xdr:sp macro="" textlink="">
      <xdr:nvSpPr>
        <xdr:cNvPr id="183" name="維持補修費平均値テキスト"/>
        <xdr:cNvSpPr txBox="1"/>
      </xdr:nvSpPr>
      <xdr:spPr>
        <a:xfrm>
          <a:off x="4686300" y="1276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48261</xdr:rowOff>
    </xdr:from>
    <xdr:to>
      <xdr:col>19</xdr:col>
      <xdr:colOff>177800</xdr:colOff>
      <xdr:row>77</xdr:row>
      <xdr:rowOff>49240</xdr:rowOff>
    </xdr:to>
    <xdr:cxnSp macro="">
      <xdr:nvCxnSpPr>
        <xdr:cNvPr id="185" name="直線コネクタ 184"/>
        <xdr:cNvCxnSpPr/>
      </xdr:nvCxnSpPr>
      <xdr:spPr>
        <a:xfrm>
          <a:off x="2908300" y="13249911"/>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159838</xdr:rowOff>
    </xdr:from>
    <xdr:ext cx="469744" cy="259045"/>
    <xdr:sp macro="" textlink="">
      <xdr:nvSpPr>
        <xdr:cNvPr id="187" name="テキスト ボックス 186"/>
        <xdr:cNvSpPr txBox="1"/>
      </xdr:nvSpPr>
      <xdr:spPr>
        <a:xfrm>
          <a:off x="3562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48261</xdr:rowOff>
    </xdr:from>
    <xdr:to>
      <xdr:col>15</xdr:col>
      <xdr:colOff>50800</xdr:colOff>
      <xdr:row>78</xdr:row>
      <xdr:rowOff>44994</xdr:rowOff>
    </xdr:to>
    <xdr:cxnSp macro="">
      <xdr:nvCxnSpPr>
        <xdr:cNvPr id="188" name="直線コネクタ 187"/>
        <xdr:cNvCxnSpPr/>
      </xdr:nvCxnSpPr>
      <xdr:spPr>
        <a:xfrm flipV="1">
          <a:off x="2019300" y="13249911"/>
          <a:ext cx="889000" cy="16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42272</xdr:rowOff>
    </xdr:from>
    <xdr:ext cx="469744" cy="259045"/>
    <xdr:sp macro="" textlink="">
      <xdr:nvSpPr>
        <xdr:cNvPr id="190" name="テキスト ボックス 189"/>
        <xdr:cNvSpPr txBox="1"/>
      </xdr:nvSpPr>
      <xdr:spPr>
        <a:xfrm>
          <a:off x="2673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104921</xdr:rowOff>
    </xdr:from>
    <xdr:to>
      <xdr:col>10</xdr:col>
      <xdr:colOff>114300</xdr:colOff>
      <xdr:row>78</xdr:row>
      <xdr:rowOff>44994</xdr:rowOff>
    </xdr:to>
    <xdr:cxnSp macro="">
      <xdr:nvCxnSpPr>
        <xdr:cNvPr id="191" name="直線コネクタ 190"/>
        <xdr:cNvCxnSpPr/>
      </xdr:nvCxnSpPr>
      <xdr:spPr>
        <a:xfrm>
          <a:off x="1130300" y="13306571"/>
          <a:ext cx="889000" cy="11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2" name="フローチャート: 判断 191"/>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32311</xdr:rowOff>
    </xdr:from>
    <xdr:ext cx="469744" cy="259045"/>
    <xdr:sp macro="" textlink="">
      <xdr:nvSpPr>
        <xdr:cNvPr id="193" name="テキスト ボックス 192"/>
        <xdr:cNvSpPr txBox="1"/>
      </xdr:nvSpPr>
      <xdr:spPr>
        <a:xfrm>
          <a:off x="1784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4" name="フローチャート: 判断 193"/>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68887</xdr:rowOff>
    </xdr:from>
    <xdr:ext cx="469744" cy="259045"/>
    <xdr:sp macro="" textlink="">
      <xdr:nvSpPr>
        <xdr:cNvPr id="195" name="テキスト ボックス 194"/>
        <xdr:cNvSpPr txBox="1"/>
      </xdr:nvSpPr>
      <xdr:spPr>
        <a:xfrm>
          <a:off x="895428"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42690</xdr:rowOff>
    </xdr:from>
    <xdr:to>
      <xdr:col>24</xdr:col>
      <xdr:colOff>114300</xdr:colOff>
      <xdr:row>76</xdr:row>
      <xdr:rowOff>144290</xdr:rowOff>
    </xdr:to>
    <xdr:sp macro="" textlink="">
      <xdr:nvSpPr>
        <xdr:cNvPr id="201" name="楕円 200"/>
        <xdr:cNvSpPr/>
      </xdr:nvSpPr>
      <xdr:spPr>
        <a:xfrm>
          <a:off x="4584700" y="130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21117</xdr:rowOff>
    </xdr:from>
    <xdr:ext cx="469744" cy="259045"/>
    <xdr:sp macro="" textlink="">
      <xdr:nvSpPr>
        <xdr:cNvPr id="202" name="維持補修費該当値テキスト"/>
        <xdr:cNvSpPr txBox="1"/>
      </xdr:nvSpPr>
      <xdr:spPr>
        <a:xfrm>
          <a:off x="4686300" y="1305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169890</xdr:rowOff>
    </xdr:from>
    <xdr:to>
      <xdr:col>20</xdr:col>
      <xdr:colOff>38100</xdr:colOff>
      <xdr:row>77</xdr:row>
      <xdr:rowOff>100040</xdr:rowOff>
    </xdr:to>
    <xdr:sp macro="" textlink="">
      <xdr:nvSpPr>
        <xdr:cNvPr id="203" name="楕円 202"/>
        <xdr:cNvSpPr/>
      </xdr:nvSpPr>
      <xdr:spPr>
        <a:xfrm>
          <a:off x="3746500" y="132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91167</xdr:rowOff>
    </xdr:from>
    <xdr:ext cx="469744" cy="259045"/>
    <xdr:sp macro="" textlink="">
      <xdr:nvSpPr>
        <xdr:cNvPr id="204" name="テキスト ボックス 203"/>
        <xdr:cNvSpPr txBox="1"/>
      </xdr:nvSpPr>
      <xdr:spPr>
        <a:xfrm>
          <a:off x="3562428" y="132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168911</xdr:rowOff>
    </xdr:from>
    <xdr:to>
      <xdr:col>15</xdr:col>
      <xdr:colOff>101600</xdr:colOff>
      <xdr:row>77</xdr:row>
      <xdr:rowOff>99061</xdr:rowOff>
    </xdr:to>
    <xdr:sp macro="" textlink="">
      <xdr:nvSpPr>
        <xdr:cNvPr id="205" name="楕円 204"/>
        <xdr:cNvSpPr/>
      </xdr:nvSpPr>
      <xdr:spPr>
        <a:xfrm>
          <a:off x="2857500" y="1319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90188</xdr:rowOff>
    </xdr:from>
    <xdr:ext cx="469744" cy="259045"/>
    <xdr:sp macro="" textlink="">
      <xdr:nvSpPr>
        <xdr:cNvPr id="206" name="テキスト ボックス 205"/>
        <xdr:cNvSpPr txBox="1"/>
      </xdr:nvSpPr>
      <xdr:spPr>
        <a:xfrm>
          <a:off x="2673428" y="1329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165644</xdr:rowOff>
    </xdr:from>
    <xdr:to>
      <xdr:col>10</xdr:col>
      <xdr:colOff>165100</xdr:colOff>
      <xdr:row>78</xdr:row>
      <xdr:rowOff>95794</xdr:rowOff>
    </xdr:to>
    <xdr:sp macro="" textlink="">
      <xdr:nvSpPr>
        <xdr:cNvPr id="207" name="楕円 206"/>
        <xdr:cNvSpPr/>
      </xdr:nvSpPr>
      <xdr:spPr>
        <a:xfrm>
          <a:off x="1968500" y="1336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86921</xdr:rowOff>
    </xdr:from>
    <xdr:ext cx="469744" cy="259045"/>
    <xdr:sp macro="" textlink="">
      <xdr:nvSpPr>
        <xdr:cNvPr id="208" name="テキスト ボックス 207"/>
        <xdr:cNvSpPr txBox="1"/>
      </xdr:nvSpPr>
      <xdr:spPr>
        <a:xfrm>
          <a:off x="1784428" y="1346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54121</xdr:rowOff>
    </xdr:from>
    <xdr:to>
      <xdr:col>6</xdr:col>
      <xdr:colOff>38100</xdr:colOff>
      <xdr:row>77</xdr:row>
      <xdr:rowOff>155721</xdr:rowOff>
    </xdr:to>
    <xdr:sp macro="" textlink="">
      <xdr:nvSpPr>
        <xdr:cNvPr id="209" name="楕円 208"/>
        <xdr:cNvSpPr/>
      </xdr:nvSpPr>
      <xdr:spPr>
        <a:xfrm>
          <a:off x="1079500" y="132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146848</xdr:rowOff>
    </xdr:from>
    <xdr:ext cx="469744" cy="259045"/>
    <xdr:sp macro="" textlink="">
      <xdr:nvSpPr>
        <xdr:cNvPr id="210" name="テキスト ボックス 209"/>
        <xdr:cNvSpPr txBox="1"/>
      </xdr:nvSpPr>
      <xdr:spPr>
        <a:xfrm>
          <a:off x="895428" y="1334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98323</xdr:rowOff>
    </xdr:from>
    <xdr:to>
      <xdr:col>24</xdr:col>
      <xdr:colOff>63500</xdr:colOff>
      <xdr:row>93</xdr:row>
      <xdr:rowOff>53518</xdr:rowOff>
    </xdr:to>
    <xdr:cxnSp macro="">
      <xdr:nvCxnSpPr>
        <xdr:cNvPr id="240" name="直線コネクタ 239"/>
        <xdr:cNvCxnSpPr/>
      </xdr:nvCxnSpPr>
      <xdr:spPr>
        <a:xfrm flipV="1">
          <a:off x="3797300" y="15871723"/>
          <a:ext cx="838200" cy="1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72014</xdr:rowOff>
    </xdr:from>
    <xdr:ext cx="534377" cy="259045"/>
    <xdr:sp macro="" textlink="">
      <xdr:nvSpPr>
        <xdr:cNvPr id="241" name="扶助費平均値テキスト"/>
        <xdr:cNvSpPr txBox="1"/>
      </xdr:nvSpPr>
      <xdr:spPr>
        <a:xfrm>
          <a:off x="4686300" y="1618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53518</xdr:rowOff>
    </xdr:from>
    <xdr:to>
      <xdr:col>19</xdr:col>
      <xdr:colOff>177800</xdr:colOff>
      <xdr:row>94</xdr:row>
      <xdr:rowOff>105524</xdr:rowOff>
    </xdr:to>
    <xdr:cxnSp macro="">
      <xdr:nvCxnSpPr>
        <xdr:cNvPr id="243" name="直線コネクタ 242"/>
        <xdr:cNvCxnSpPr/>
      </xdr:nvCxnSpPr>
      <xdr:spPr>
        <a:xfrm flipV="1">
          <a:off x="2908300" y="15998368"/>
          <a:ext cx="889000" cy="22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34865</xdr:rowOff>
    </xdr:from>
    <xdr:ext cx="534377" cy="259045"/>
    <xdr:sp macro="" textlink="">
      <xdr:nvSpPr>
        <xdr:cNvPr id="245" name="テキスト ボックス 244"/>
        <xdr:cNvSpPr txBox="1"/>
      </xdr:nvSpPr>
      <xdr:spPr>
        <a:xfrm>
          <a:off x="3530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105524</xdr:rowOff>
    </xdr:from>
    <xdr:to>
      <xdr:col>15</xdr:col>
      <xdr:colOff>50800</xdr:colOff>
      <xdr:row>95</xdr:row>
      <xdr:rowOff>58471</xdr:rowOff>
    </xdr:to>
    <xdr:cxnSp macro="">
      <xdr:nvCxnSpPr>
        <xdr:cNvPr id="246" name="直線コネクタ 245"/>
        <xdr:cNvCxnSpPr/>
      </xdr:nvCxnSpPr>
      <xdr:spPr>
        <a:xfrm flipV="1">
          <a:off x="2019300" y="16221824"/>
          <a:ext cx="889000" cy="12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111789</xdr:rowOff>
    </xdr:from>
    <xdr:ext cx="534377" cy="259045"/>
    <xdr:sp macro="" textlink="">
      <xdr:nvSpPr>
        <xdr:cNvPr id="248" name="テキスト ボックス 247"/>
        <xdr:cNvSpPr txBox="1"/>
      </xdr:nvSpPr>
      <xdr:spPr>
        <a:xfrm>
          <a:off x="2641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58471</xdr:rowOff>
    </xdr:from>
    <xdr:to>
      <xdr:col>10</xdr:col>
      <xdr:colOff>114300</xdr:colOff>
      <xdr:row>96</xdr:row>
      <xdr:rowOff>128956</xdr:rowOff>
    </xdr:to>
    <xdr:cxnSp macro="">
      <xdr:nvCxnSpPr>
        <xdr:cNvPr id="249" name="直線コネクタ 248"/>
        <xdr:cNvCxnSpPr/>
      </xdr:nvCxnSpPr>
      <xdr:spPr>
        <a:xfrm flipV="1">
          <a:off x="1130300" y="16346221"/>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0" name="フローチャート: 判断 249"/>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148010</xdr:rowOff>
    </xdr:from>
    <xdr:ext cx="534377" cy="259045"/>
    <xdr:sp macro="" textlink="">
      <xdr:nvSpPr>
        <xdr:cNvPr id="251" name="テキスト ボックス 250"/>
        <xdr:cNvSpPr txBox="1"/>
      </xdr:nvSpPr>
      <xdr:spPr>
        <a:xfrm>
          <a:off x="1752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2" name="フローチャート: 判断 251"/>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32910</xdr:rowOff>
    </xdr:from>
    <xdr:ext cx="534377" cy="259045"/>
    <xdr:sp macro="" textlink="">
      <xdr:nvSpPr>
        <xdr:cNvPr id="253" name="テキスト ボックス 252"/>
        <xdr:cNvSpPr txBox="1"/>
      </xdr:nvSpPr>
      <xdr:spPr>
        <a:xfrm>
          <a:off x="863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47523</xdr:rowOff>
    </xdr:from>
    <xdr:to>
      <xdr:col>24</xdr:col>
      <xdr:colOff>114300</xdr:colOff>
      <xdr:row>92</xdr:row>
      <xdr:rowOff>149123</xdr:rowOff>
    </xdr:to>
    <xdr:sp macro="" textlink="">
      <xdr:nvSpPr>
        <xdr:cNvPr id="259" name="楕円 258"/>
        <xdr:cNvSpPr/>
      </xdr:nvSpPr>
      <xdr:spPr>
        <a:xfrm>
          <a:off x="4584700" y="158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70400</xdr:rowOff>
    </xdr:from>
    <xdr:ext cx="534377" cy="259045"/>
    <xdr:sp macro="" textlink="">
      <xdr:nvSpPr>
        <xdr:cNvPr id="260" name="扶助費該当値テキスト"/>
        <xdr:cNvSpPr txBox="1"/>
      </xdr:nvSpPr>
      <xdr:spPr>
        <a:xfrm>
          <a:off x="4686300" y="1567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2718</xdr:rowOff>
    </xdr:from>
    <xdr:to>
      <xdr:col>20</xdr:col>
      <xdr:colOff>38100</xdr:colOff>
      <xdr:row>93</xdr:row>
      <xdr:rowOff>104318</xdr:rowOff>
    </xdr:to>
    <xdr:sp macro="" textlink="">
      <xdr:nvSpPr>
        <xdr:cNvPr id="261" name="楕円 260"/>
        <xdr:cNvSpPr/>
      </xdr:nvSpPr>
      <xdr:spPr>
        <a:xfrm>
          <a:off x="3746500" y="159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120845</xdr:rowOff>
    </xdr:from>
    <xdr:ext cx="534377" cy="259045"/>
    <xdr:sp macro="" textlink="">
      <xdr:nvSpPr>
        <xdr:cNvPr id="262" name="テキスト ボックス 261"/>
        <xdr:cNvSpPr txBox="1"/>
      </xdr:nvSpPr>
      <xdr:spPr>
        <a:xfrm>
          <a:off x="3530111" y="157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54724</xdr:rowOff>
    </xdr:from>
    <xdr:to>
      <xdr:col>15</xdr:col>
      <xdr:colOff>101600</xdr:colOff>
      <xdr:row>94</xdr:row>
      <xdr:rowOff>156324</xdr:rowOff>
    </xdr:to>
    <xdr:sp macro="" textlink="">
      <xdr:nvSpPr>
        <xdr:cNvPr id="263" name="楕円 262"/>
        <xdr:cNvSpPr/>
      </xdr:nvSpPr>
      <xdr:spPr>
        <a:xfrm>
          <a:off x="2857500" y="161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1401</xdr:rowOff>
    </xdr:from>
    <xdr:ext cx="534377" cy="259045"/>
    <xdr:sp macro="" textlink="">
      <xdr:nvSpPr>
        <xdr:cNvPr id="264" name="テキスト ボックス 263"/>
        <xdr:cNvSpPr txBox="1"/>
      </xdr:nvSpPr>
      <xdr:spPr>
        <a:xfrm>
          <a:off x="2641111" y="1594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7671</xdr:rowOff>
    </xdr:from>
    <xdr:to>
      <xdr:col>10</xdr:col>
      <xdr:colOff>165100</xdr:colOff>
      <xdr:row>95</xdr:row>
      <xdr:rowOff>109271</xdr:rowOff>
    </xdr:to>
    <xdr:sp macro="" textlink="">
      <xdr:nvSpPr>
        <xdr:cNvPr id="265" name="楕円 264"/>
        <xdr:cNvSpPr/>
      </xdr:nvSpPr>
      <xdr:spPr>
        <a:xfrm>
          <a:off x="1968500" y="1629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100398</xdr:rowOff>
    </xdr:from>
    <xdr:ext cx="534377" cy="259045"/>
    <xdr:sp macro="" textlink="">
      <xdr:nvSpPr>
        <xdr:cNvPr id="266" name="テキスト ボックス 265"/>
        <xdr:cNvSpPr txBox="1"/>
      </xdr:nvSpPr>
      <xdr:spPr>
        <a:xfrm>
          <a:off x="1752111" y="1638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78156</xdr:rowOff>
    </xdr:from>
    <xdr:to>
      <xdr:col>6</xdr:col>
      <xdr:colOff>38100</xdr:colOff>
      <xdr:row>97</xdr:row>
      <xdr:rowOff>8306</xdr:rowOff>
    </xdr:to>
    <xdr:sp macro="" textlink="">
      <xdr:nvSpPr>
        <xdr:cNvPr id="267" name="楕円 266"/>
        <xdr:cNvSpPr/>
      </xdr:nvSpPr>
      <xdr:spPr>
        <a:xfrm>
          <a:off x="1079500" y="1653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170883</xdr:rowOff>
    </xdr:from>
    <xdr:ext cx="534377" cy="259045"/>
    <xdr:sp macro="" textlink="">
      <xdr:nvSpPr>
        <xdr:cNvPr id="268" name="テキスト ボックス 267"/>
        <xdr:cNvSpPr txBox="1"/>
      </xdr:nvSpPr>
      <xdr:spPr>
        <a:xfrm>
          <a:off x="863111" y="1663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125965</xdr:rowOff>
    </xdr:from>
    <xdr:to>
      <xdr:col>55</xdr:col>
      <xdr:colOff>0</xdr:colOff>
      <xdr:row>35</xdr:row>
      <xdr:rowOff>48336</xdr:rowOff>
    </xdr:to>
    <xdr:cxnSp macro="">
      <xdr:nvCxnSpPr>
        <xdr:cNvPr id="297" name="直線コネクタ 296"/>
        <xdr:cNvCxnSpPr/>
      </xdr:nvCxnSpPr>
      <xdr:spPr>
        <a:xfrm>
          <a:off x="9639300" y="5955265"/>
          <a:ext cx="838200" cy="9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18642</xdr:rowOff>
    </xdr:from>
    <xdr:ext cx="534377" cy="259045"/>
    <xdr:sp macro="" textlink="">
      <xdr:nvSpPr>
        <xdr:cNvPr id="298" name="補助費等平均値テキスト"/>
        <xdr:cNvSpPr txBox="1"/>
      </xdr:nvSpPr>
      <xdr:spPr>
        <a:xfrm>
          <a:off x="10528300" y="5847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125965</xdr:rowOff>
    </xdr:from>
    <xdr:to>
      <xdr:col>50</xdr:col>
      <xdr:colOff>114300</xdr:colOff>
      <xdr:row>34</xdr:row>
      <xdr:rowOff>167056</xdr:rowOff>
    </xdr:to>
    <xdr:cxnSp macro="">
      <xdr:nvCxnSpPr>
        <xdr:cNvPr id="300" name="直線コネクタ 299"/>
        <xdr:cNvCxnSpPr/>
      </xdr:nvCxnSpPr>
      <xdr:spPr>
        <a:xfrm flipV="1">
          <a:off x="8750300" y="5955265"/>
          <a:ext cx="889000" cy="4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87139</xdr:rowOff>
    </xdr:from>
    <xdr:ext cx="534377" cy="259045"/>
    <xdr:sp macro="" textlink="">
      <xdr:nvSpPr>
        <xdr:cNvPr id="302" name="テキスト ボックス 301"/>
        <xdr:cNvSpPr txBox="1"/>
      </xdr:nvSpPr>
      <xdr:spPr>
        <a:xfrm>
          <a:off x="9372111" y="608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167056</xdr:rowOff>
    </xdr:from>
    <xdr:to>
      <xdr:col>45</xdr:col>
      <xdr:colOff>177800</xdr:colOff>
      <xdr:row>35</xdr:row>
      <xdr:rowOff>29305</xdr:rowOff>
    </xdr:to>
    <xdr:cxnSp macro="">
      <xdr:nvCxnSpPr>
        <xdr:cNvPr id="303" name="直線コネクタ 302"/>
        <xdr:cNvCxnSpPr/>
      </xdr:nvCxnSpPr>
      <xdr:spPr>
        <a:xfrm flipV="1">
          <a:off x="7861300" y="5996356"/>
          <a:ext cx="889000" cy="3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157700</xdr:rowOff>
    </xdr:from>
    <xdr:ext cx="534377" cy="259045"/>
    <xdr:sp macro="" textlink="">
      <xdr:nvSpPr>
        <xdr:cNvPr id="305" name="テキスト ボックス 304"/>
        <xdr:cNvSpPr txBox="1"/>
      </xdr:nvSpPr>
      <xdr:spPr>
        <a:xfrm>
          <a:off x="8483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29305</xdr:rowOff>
    </xdr:from>
    <xdr:to>
      <xdr:col>41</xdr:col>
      <xdr:colOff>50800</xdr:colOff>
      <xdr:row>36</xdr:row>
      <xdr:rowOff>83560</xdr:rowOff>
    </xdr:to>
    <xdr:cxnSp macro="">
      <xdr:nvCxnSpPr>
        <xdr:cNvPr id="306" name="直線コネクタ 305"/>
        <xdr:cNvCxnSpPr/>
      </xdr:nvCxnSpPr>
      <xdr:spPr>
        <a:xfrm flipV="1">
          <a:off x="6972300" y="6030055"/>
          <a:ext cx="889000" cy="22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7" name="フローチャート: 判断 306"/>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160862</xdr:rowOff>
    </xdr:from>
    <xdr:ext cx="534377" cy="259045"/>
    <xdr:sp macro="" textlink="">
      <xdr:nvSpPr>
        <xdr:cNvPr id="308" name="テキスト ボックス 307"/>
        <xdr:cNvSpPr txBox="1"/>
      </xdr:nvSpPr>
      <xdr:spPr>
        <a:xfrm>
          <a:off x="7594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09" name="フローチャート: 判断 308"/>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12793</xdr:rowOff>
    </xdr:from>
    <xdr:ext cx="534377" cy="259045"/>
    <xdr:sp macro="" textlink="">
      <xdr:nvSpPr>
        <xdr:cNvPr id="310" name="テキスト ボックス 309"/>
        <xdr:cNvSpPr txBox="1"/>
      </xdr:nvSpPr>
      <xdr:spPr>
        <a:xfrm>
          <a:off x="6705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168986</xdr:rowOff>
    </xdr:from>
    <xdr:to>
      <xdr:col>55</xdr:col>
      <xdr:colOff>50800</xdr:colOff>
      <xdr:row>35</xdr:row>
      <xdr:rowOff>99136</xdr:rowOff>
    </xdr:to>
    <xdr:sp macro="" textlink="">
      <xdr:nvSpPr>
        <xdr:cNvPr id="316" name="楕円 315"/>
        <xdr:cNvSpPr/>
      </xdr:nvSpPr>
      <xdr:spPr>
        <a:xfrm>
          <a:off x="10426700" y="59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147413</xdr:rowOff>
    </xdr:from>
    <xdr:ext cx="534377" cy="259045"/>
    <xdr:sp macro="" textlink="">
      <xdr:nvSpPr>
        <xdr:cNvPr id="317" name="補助費等該当値テキスト"/>
        <xdr:cNvSpPr txBox="1"/>
      </xdr:nvSpPr>
      <xdr:spPr>
        <a:xfrm>
          <a:off x="10528300" y="597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75165</xdr:rowOff>
    </xdr:from>
    <xdr:to>
      <xdr:col>50</xdr:col>
      <xdr:colOff>165100</xdr:colOff>
      <xdr:row>35</xdr:row>
      <xdr:rowOff>5315</xdr:rowOff>
    </xdr:to>
    <xdr:sp macro="" textlink="">
      <xdr:nvSpPr>
        <xdr:cNvPr id="318" name="楕円 317"/>
        <xdr:cNvSpPr/>
      </xdr:nvSpPr>
      <xdr:spPr>
        <a:xfrm>
          <a:off x="9588500" y="59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21842</xdr:rowOff>
    </xdr:from>
    <xdr:ext cx="534377" cy="259045"/>
    <xdr:sp macro="" textlink="">
      <xdr:nvSpPr>
        <xdr:cNvPr id="319" name="テキスト ボックス 318"/>
        <xdr:cNvSpPr txBox="1"/>
      </xdr:nvSpPr>
      <xdr:spPr>
        <a:xfrm>
          <a:off x="9372111" y="567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116256</xdr:rowOff>
    </xdr:from>
    <xdr:to>
      <xdr:col>46</xdr:col>
      <xdr:colOff>38100</xdr:colOff>
      <xdr:row>35</xdr:row>
      <xdr:rowOff>46406</xdr:rowOff>
    </xdr:to>
    <xdr:sp macro="" textlink="">
      <xdr:nvSpPr>
        <xdr:cNvPr id="320" name="楕円 319"/>
        <xdr:cNvSpPr/>
      </xdr:nvSpPr>
      <xdr:spPr>
        <a:xfrm>
          <a:off x="8699500" y="594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62933</xdr:rowOff>
    </xdr:from>
    <xdr:ext cx="534377" cy="259045"/>
    <xdr:sp macro="" textlink="">
      <xdr:nvSpPr>
        <xdr:cNvPr id="321" name="テキスト ボックス 320"/>
        <xdr:cNvSpPr txBox="1"/>
      </xdr:nvSpPr>
      <xdr:spPr>
        <a:xfrm>
          <a:off x="8483111" y="57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149955</xdr:rowOff>
    </xdr:from>
    <xdr:to>
      <xdr:col>41</xdr:col>
      <xdr:colOff>101600</xdr:colOff>
      <xdr:row>35</xdr:row>
      <xdr:rowOff>80105</xdr:rowOff>
    </xdr:to>
    <xdr:sp macro="" textlink="">
      <xdr:nvSpPr>
        <xdr:cNvPr id="322" name="楕円 321"/>
        <xdr:cNvSpPr/>
      </xdr:nvSpPr>
      <xdr:spPr>
        <a:xfrm>
          <a:off x="7810500" y="597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96632</xdr:rowOff>
    </xdr:from>
    <xdr:ext cx="534377" cy="259045"/>
    <xdr:sp macro="" textlink="">
      <xdr:nvSpPr>
        <xdr:cNvPr id="323" name="テキスト ボックス 322"/>
        <xdr:cNvSpPr txBox="1"/>
      </xdr:nvSpPr>
      <xdr:spPr>
        <a:xfrm>
          <a:off x="7594111" y="57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32760</xdr:rowOff>
    </xdr:from>
    <xdr:to>
      <xdr:col>36</xdr:col>
      <xdr:colOff>165100</xdr:colOff>
      <xdr:row>36</xdr:row>
      <xdr:rowOff>134360</xdr:rowOff>
    </xdr:to>
    <xdr:sp macro="" textlink="">
      <xdr:nvSpPr>
        <xdr:cNvPr id="324" name="楕円 323"/>
        <xdr:cNvSpPr/>
      </xdr:nvSpPr>
      <xdr:spPr>
        <a:xfrm>
          <a:off x="6921500" y="6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125487</xdr:rowOff>
    </xdr:from>
    <xdr:ext cx="534377" cy="259045"/>
    <xdr:sp macro="" textlink="">
      <xdr:nvSpPr>
        <xdr:cNvPr id="325" name="テキスト ボックス 324"/>
        <xdr:cNvSpPr txBox="1"/>
      </xdr:nvSpPr>
      <xdr:spPr>
        <a:xfrm>
          <a:off x="6705111" y="629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80915</xdr:rowOff>
    </xdr:from>
    <xdr:to>
      <xdr:col>55</xdr:col>
      <xdr:colOff>0</xdr:colOff>
      <xdr:row>57</xdr:row>
      <xdr:rowOff>81506</xdr:rowOff>
    </xdr:to>
    <xdr:cxnSp macro="">
      <xdr:nvCxnSpPr>
        <xdr:cNvPr id="354" name="直線コネクタ 353"/>
        <xdr:cNvCxnSpPr/>
      </xdr:nvCxnSpPr>
      <xdr:spPr>
        <a:xfrm flipV="1">
          <a:off x="9639300" y="9682115"/>
          <a:ext cx="838200" cy="17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115684</xdr:rowOff>
    </xdr:from>
    <xdr:ext cx="534377" cy="259045"/>
    <xdr:sp macro="" textlink="">
      <xdr:nvSpPr>
        <xdr:cNvPr id="355" name="普通建設事業費平均値テキスト"/>
        <xdr:cNvSpPr txBox="1"/>
      </xdr:nvSpPr>
      <xdr:spPr>
        <a:xfrm>
          <a:off x="10528300" y="9888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81506</xdr:rowOff>
    </xdr:from>
    <xdr:to>
      <xdr:col>50</xdr:col>
      <xdr:colOff>114300</xdr:colOff>
      <xdr:row>57</xdr:row>
      <xdr:rowOff>122597</xdr:rowOff>
    </xdr:to>
    <xdr:cxnSp macro="">
      <xdr:nvCxnSpPr>
        <xdr:cNvPr id="357" name="直線コネクタ 356"/>
        <xdr:cNvCxnSpPr/>
      </xdr:nvCxnSpPr>
      <xdr:spPr>
        <a:xfrm flipV="1">
          <a:off x="8750300" y="9854156"/>
          <a:ext cx="889000" cy="4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16818</xdr:rowOff>
    </xdr:from>
    <xdr:ext cx="534377" cy="259045"/>
    <xdr:sp macro="" textlink="">
      <xdr:nvSpPr>
        <xdr:cNvPr id="359" name="テキスト ボックス 358"/>
        <xdr:cNvSpPr txBox="1"/>
      </xdr:nvSpPr>
      <xdr:spPr>
        <a:xfrm>
          <a:off x="9372111" y="996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122597</xdr:rowOff>
    </xdr:from>
    <xdr:to>
      <xdr:col>45</xdr:col>
      <xdr:colOff>177800</xdr:colOff>
      <xdr:row>58</xdr:row>
      <xdr:rowOff>15620</xdr:rowOff>
    </xdr:to>
    <xdr:cxnSp macro="">
      <xdr:nvCxnSpPr>
        <xdr:cNvPr id="360" name="直線コネクタ 359"/>
        <xdr:cNvCxnSpPr/>
      </xdr:nvCxnSpPr>
      <xdr:spPr>
        <a:xfrm flipV="1">
          <a:off x="7861300" y="9895247"/>
          <a:ext cx="889000" cy="6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80891</xdr:rowOff>
    </xdr:from>
    <xdr:ext cx="534377" cy="259045"/>
    <xdr:sp macro="" textlink="">
      <xdr:nvSpPr>
        <xdr:cNvPr id="362" name="テキスト ボックス 361"/>
        <xdr:cNvSpPr txBox="1"/>
      </xdr:nvSpPr>
      <xdr:spPr>
        <a:xfrm>
          <a:off x="8483111" y="100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15620</xdr:rowOff>
    </xdr:from>
    <xdr:to>
      <xdr:col>41</xdr:col>
      <xdr:colOff>50800</xdr:colOff>
      <xdr:row>58</xdr:row>
      <xdr:rowOff>22131</xdr:rowOff>
    </xdr:to>
    <xdr:cxnSp macro="">
      <xdr:nvCxnSpPr>
        <xdr:cNvPr id="363" name="直線コネクタ 362"/>
        <xdr:cNvCxnSpPr/>
      </xdr:nvCxnSpPr>
      <xdr:spPr>
        <a:xfrm flipV="1">
          <a:off x="6972300" y="9959720"/>
          <a:ext cx="889000" cy="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4" name="フローチャート: 判断 363"/>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78992</xdr:rowOff>
    </xdr:from>
    <xdr:ext cx="534377" cy="259045"/>
    <xdr:sp macro="" textlink="">
      <xdr:nvSpPr>
        <xdr:cNvPr id="365" name="テキスト ボックス 364"/>
        <xdr:cNvSpPr txBox="1"/>
      </xdr:nvSpPr>
      <xdr:spPr>
        <a:xfrm>
          <a:off x="7594111" y="96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6" name="フローチャート: 判断 365"/>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64126</xdr:rowOff>
    </xdr:from>
    <xdr:ext cx="534377" cy="259045"/>
    <xdr:sp macro="" textlink="">
      <xdr:nvSpPr>
        <xdr:cNvPr id="367" name="テキスト ボックス 366"/>
        <xdr:cNvSpPr txBox="1"/>
      </xdr:nvSpPr>
      <xdr:spPr>
        <a:xfrm>
          <a:off x="6705111" y="100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30115</xdr:rowOff>
    </xdr:from>
    <xdr:to>
      <xdr:col>55</xdr:col>
      <xdr:colOff>50800</xdr:colOff>
      <xdr:row>56</xdr:row>
      <xdr:rowOff>131715</xdr:rowOff>
    </xdr:to>
    <xdr:sp macro="" textlink="">
      <xdr:nvSpPr>
        <xdr:cNvPr id="373" name="楕円 372"/>
        <xdr:cNvSpPr/>
      </xdr:nvSpPr>
      <xdr:spPr>
        <a:xfrm>
          <a:off x="10426700" y="96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52992</xdr:rowOff>
    </xdr:from>
    <xdr:ext cx="599010" cy="259045"/>
    <xdr:sp macro="" textlink="">
      <xdr:nvSpPr>
        <xdr:cNvPr id="374" name="普通建設事業費該当値テキスト"/>
        <xdr:cNvSpPr txBox="1"/>
      </xdr:nvSpPr>
      <xdr:spPr>
        <a:xfrm>
          <a:off x="10528300" y="948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30706</xdr:rowOff>
    </xdr:from>
    <xdr:to>
      <xdr:col>50</xdr:col>
      <xdr:colOff>165100</xdr:colOff>
      <xdr:row>57</xdr:row>
      <xdr:rowOff>132306</xdr:rowOff>
    </xdr:to>
    <xdr:sp macro="" textlink="">
      <xdr:nvSpPr>
        <xdr:cNvPr id="375" name="楕円 374"/>
        <xdr:cNvSpPr/>
      </xdr:nvSpPr>
      <xdr:spPr>
        <a:xfrm>
          <a:off x="9588500" y="980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148833</xdr:rowOff>
    </xdr:from>
    <xdr:ext cx="534377" cy="259045"/>
    <xdr:sp macro="" textlink="">
      <xdr:nvSpPr>
        <xdr:cNvPr id="376" name="テキスト ボックス 375"/>
        <xdr:cNvSpPr txBox="1"/>
      </xdr:nvSpPr>
      <xdr:spPr>
        <a:xfrm>
          <a:off x="9372111" y="957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71797</xdr:rowOff>
    </xdr:from>
    <xdr:to>
      <xdr:col>46</xdr:col>
      <xdr:colOff>38100</xdr:colOff>
      <xdr:row>58</xdr:row>
      <xdr:rowOff>1947</xdr:rowOff>
    </xdr:to>
    <xdr:sp macro="" textlink="">
      <xdr:nvSpPr>
        <xdr:cNvPr id="377" name="楕円 376"/>
        <xdr:cNvSpPr/>
      </xdr:nvSpPr>
      <xdr:spPr>
        <a:xfrm>
          <a:off x="8699500" y="984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18474</xdr:rowOff>
    </xdr:from>
    <xdr:ext cx="534377" cy="259045"/>
    <xdr:sp macro="" textlink="">
      <xdr:nvSpPr>
        <xdr:cNvPr id="378" name="テキスト ボックス 377"/>
        <xdr:cNvSpPr txBox="1"/>
      </xdr:nvSpPr>
      <xdr:spPr>
        <a:xfrm>
          <a:off x="8483111" y="96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136270</xdr:rowOff>
    </xdr:from>
    <xdr:to>
      <xdr:col>41</xdr:col>
      <xdr:colOff>101600</xdr:colOff>
      <xdr:row>58</xdr:row>
      <xdr:rowOff>66420</xdr:rowOff>
    </xdr:to>
    <xdr:sp macro="" textlink="">
      <xdr:nvSpPr>
        <xdr:cNvPr id="379" name="楕円 378"/>
        <xdr:cNvSpPr/>
      </xdr:nvSpPr>
      <xdr:spPr>
        <a:xfrm>
          <a:off x="7810500" y="99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57547</xdr:rowOff>
    </xdr:from>
    <xdr:ext cx="534377" cy="259045"/>
    <xdr:sp macro="" textlink="">
      <xdr:nvSpPr>
        <xdr:cNvPr id="380" name="テキスト ボックス 379"/>
        <xdr:cNvSpPr txBox="1"/>
      </xdr:nvSpPr>
      <xdr:spPr>
        <a:xfrm>
          <a:off x="7594111" y="1000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142781</xdr:rowOff>
    </xdr:from>
    <xdr:to>
      <xdr:col>36</xdr:col>
      <xdr:colOff>165100</xdr:colOff>
      <xdr:row>58</xdr:row>
      <xdr:rowOff>72931</xdr:rowOff>
    </xdr:to>
    <xdr:sp macro="" textlink="">
      <xdr:nvSpPr>
        <xdr:cNvPr id="381" name="楕円 380"/>
        <xdr:cNvSpPr/>
      </xdr:nvSpPr>
      <xdr:spPr>
        <a:xfrm>
          <a:off x="6921500" y="99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89458</xdr:rowOff>
    </xdr:from>
    <xdr:ext cx="534377" cy="259045"/>
    <xdr:sp macro="" textlink="">
      <xdr:nvSpPr>
        <xdr:cNvPr id="382" name="テキスト ボックス 381"/>
        <xdr:cNvSpPr txBox="1"/>
      </xdr:nvSpPr>
      <xdr:spPr>
        <a:xfrm>
          <a:off x="6705111" y="96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66731</xdr:rowOff>
    </xdr:from>
    <xdr:to>
      <xdr:col>55</xdr:col>
      <xdr:colOff>0</xdr:colOff>
      <xdr:row>78</xdr:row>
      <xdr:rowOff>90497</xdr:rowOff>
    </xdr:to>
    <xdr:cxnSp macro="">
      <xdr:nvCxnSpPr>
        <xdr:cNvPr id="409" name="直線コネクタ 408"/>
        <xdr:cNvCxnSpPr/>
      </xdr:nvCxnSpPr>
      <xdr:spPr>
        <a:xfrm>
          <a:off x="9639300" y="13439831"/>
          <a:ext cx="838200" cy="2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20547</xdr:rowOff>
    </xdr:from>
    <xdr:ext cx="534377" cy="259045"/>
    <xdr:sp macro="" textlink="">
      <xdr:nvSpPr>
        <xdr:cNvPr id="410" name="普通建設事業費 （ うち新規整備　）平均値テキスト"/>
        <xdr:cNvSpPr txBox="1"/>
      </xdr:nvSpPr>
      <xdr:spPr>
        <a:xfrm>
          <a:off x="10528300" y="1339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121453</xdr:rowOff>
    </xdr:from>
    <xdr:to>
      <xdr:col>50</xdr:col>
      <xdr:colOff>114300</xdr:colOff>
      <xdr:row>78</xdr:row>
      <xdr:rowOff>66731</xdr:rowOff>
    </xdr:to>
    <xdr:cxnSp macro="">
      <xdr:nvCxnSpPr>
        <xdr:cNvPr id="412" name="直線コネクタ 411"/>
        <xdr:cNvCxnSpPr/>
      </xdr:nvCxnSpPr>
      <xdr:spPr>
        <a:xfrm>
          <a:off x="8750300" y="13323103"/>
          <a:ext cx="889000" cy="11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121453</xdr:rowOff>
    </xdr:from>
    <xdr:to>
      <xdr:col>45</xdr:col>
      <xdr:colOff>177800</xdr:colOff>
      <xdr:row>78</xdr:row>
      <xdr:rowOff>77064</xdr:rowOff>
    </xdr:to>
    <xdr:cxnSp macro="">
      <xdr:nvCxnSpPr>
        <xdr:cNvPr id="415" name="直線コネクタ 414"/>
        <xdr:cNvCxnSpPr/>
      </xdr:nvCxnSpPr>
      <xdr:spPr>
        <a:xfrm flipV="1">
          <a:off x="7861300" y="13323103"/>
          <a:ext cx="889000" cy="12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108008</xdr:rowOff>
    </xdr:from>
    <xdr:ext cx="534377" cy="259045"/>
    <xdr:sp macro="" textlink="">
      <xdr:nvSpPr>
        <xdr:cNvPr id="417" name="テキスト ボックス 416"/>
        <xdr:cNvSpPr txBox="1"/>
      </xdr:nvSpPr>
      <xdr:spPr>
        <a:xfrm>
          <a:off x="8483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18" name="フローチャート: 判断 417"/>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109827</xdr:rowOff>
    </xdr:from>
    <xdr:ext cx="534377" cy="259045"/>
    <xdr:sp macro="" textlink="">
      <xdr:nvSpPr>
        <xdr:cNvPr id="419" name="テキスト ボックス 418"/>
        <xdr:cNvSpPr txBox="1"/>
      </xdr:nvSpPr>
      <xdr:spPr>
        <a:xfrm>
          <a:off x="7594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39697</xdr:rowOff>
    </xdr:from>
    <xdr:to>
      <xdr:col>55</xdr:col>
      <xdr:colOff>50800</xdr:colOff>
      <xdr:row>78</xdr:row>
      <xdr:rowOff>141297</xdr:rowOff>
    </xdr:to>
    <xdr:sp macro="" textlink="">
      <xdr:nvSpPr>
        <xdr:cNvPr id="425" name="楕円 424"/>
        <xdr:cNvSpPr/>
      </xdr:nvSpPr>
      <xdr:spPr>
        <a:xfrm>
          <a:off x="10426700" y="1341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170524</xdr:rowOff>
    </xdr:from>
    <xdr:ext cx="534377" cy="259045"/>
    <xdr:sp macro="" textlink="">
      <xdr:nvSpPr>
        <xdr:cNvPr id="426" name="普通建設事業費 （ うち新規整備　）該当値テキスト"/>
        <xdr:cNvSpPr txBox="1"/>
      </xdr:nvSpPr>
      <xdr:spPr>
        <a:xfrm>
          <a:off x="10528300" y="1320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15931</xdr:rowOff>
    </xdr:from>
    <xdr:to>
      <xdr:col>50</xdr:col>
      <xdr:colOff>165100</xdr:colOff>
      <xdr:row>78</xdr:row>
      <xdr:rowOff>117531</xdr:rowOff>
    </xdr:to>
    <xdr:sp macro="" textlink="">
      <xdr:nvSpPr>
        <xdr:cNvPr id="427" name="楕円 426"/>
        <xdr:cNvSpPr/>
      </xdr:nvSpPr>
      <xdr:spPr>
        <a:xfrm>
          <a:off x="9588500" y="133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108658</xdr:rowOff>
    </xdr:from>
    <xdr:ext cx="534377" cy="259045"/>
    <xdr:sp macro="" textlink="">
      <xdr:nvSpPr>
        <xdr:cNvPr id="428" name="テキスト ボックス 427"/>
        <xdr:cNvSpPr txBox="1"/>
      </xdr:nvSpPr>
      <xdr:spPr>
        <a:xfrm>
          <a:off x="9372111" y="1348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70653</xdr:rowOff>
    </xdr:from>
    <xdr:to>
      <xdr:col>46</xdr:col>
      <xdr:colOff>38100</xdr:colOff>
      <xdr:row>78</xdr:row>
      <xdr:rowOff>803</xdr:rowOff>
    </xdr:to>
    <xdr:sp macro="" textlink="">
      <xdr:nvSpPr>
        <xdr:cNvPr id="429" name="楕円 428"/>
        <xdr:cNvSpPr/>
      </xdr:nvSpPr>
      <xdr:spPr>
        <a:xfrm>
          <a:off x="8699500" y="132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17330</xdr:rowOff>
    </xdr:from>
    <xdr:ext cx="534377" cy="259045"/>
    <xdr:sp macro="" textlink="">
      <xdr:nvSpPr>
        <xdr:cNvPr id="430" name="テキスト ボックス 429"/>
        <xdr:cNvSpPr txBox="1"/>
      </xdr:nvSpPr>
      <xdr:spPr>
        <a:xfrm>
          <a:off x="8483111" y="1304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26264</xdr:rowOff>
    </xdr:from>
    <xdr:to>
      <xdr:col>41</xdr:col>
      <xdr:colOff>101600</xdr:colOff>
      <xdr:row>78</xdr:row>
      <xdr:rowOff>127864</xdr:rowOff>
    </xdr:to>
    <xdr:sp macro="" textlink="">
      <xdr:nvSpPr>
        <xdr:cNvPr id="431" name="楕円 430"/>
        <xdr:cNvSpPr/>
      </xdr:nvSpPr>
      <xdr:spPr>
        <a:xfrm>
          <a:off x="7810500" y="133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118991</xdr:rowOff>
    </xdr:from>
    <xdr:ext cx="534377" cy="259045"/>
    <xdr:sp macro="" textlink="">
      <xdr:nvSpPr>
        <xdr:cNvPr id="432" name="テキスト ボックス 431"/>
        <xdr:cNvSpPr txBox="1"/>
      </xdr:nvSpPr>
      <xdr:spPr>
        <a:xfrm>
          <a:off x="7594111" y="1349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95630</xdr:rowOff>
    </xdr:from>
    <xdr:to>
      <xdr:col>55</xdr:col>
      <xdr:colOff>0</xdr:colOff>
      <xdr:row>95</xdr:row>
      <xdr:rowOff>129479</xdr:rowOff>
    </xdr:to>
    <xdr:cxnSp macro="">
      <xdr:nvCxnSpPr>
        <xdr:cNvPr id="463" name="直線コネクタ 462"/>
        <xdr:cNvCxnSpPr/>
      </xdr:nvCxnSpPr>
      <xdr:spPr>
        <a:xfrm flipV="1">
          <a:off x="9639300" y="15526130"/>
          <a:ext cx="838200" cy="89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9737</xdr:rowOff>
    </xdr:from>
    <xdr:ext cx="534377" cy="259045"/>
    <xdr:sp macro="" textlink="">
      <xdr:nvSpPr>
        <xdr:cNvPr id="464" name="普通建設事業費 （ うち更新整備　）平均値テキスト"/>
        <xdr:cNvSpPr txBox="1"/>
      </xdr:nvSpPr>
      <xdr:spPr>
        <a:xfrm>
          <a:off x="10528300" y="164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129479</xdr:rowOff>
    </xdr:from>
    <xdr:to>
      <xdr:col>50</xdr:col>
      <xdr:colOff>114300</xdr:colOff>
      <xdr:row>97</xdr:row>
      <xdr:rowOff>71659</xdr:rowOff>
    </xdr:to>
    <xdr:cxnSp macro="">
      <xdr:nvCxnSpPr>
        <xdr:cNvPr id="466" name="直線コネクタ 465"/>
        <xdr:cNvCxnSpPr/>
      </xdr:nvCxnSpPr>
      <xdr:spPr>
        <a:xfrm flipV="1">
          <a:off x="8750300" y="16417229"/>
          <a:ext cx="889000" cy="28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56942</xdr:rowOff>
    </xdr:from>
    <xdr:ext cx="534377" cy="259045"/>
    <xdr:sp macro="" textlink="">
      <xdr:nvSpPr>
        <xdr:cNvPr id="468" name="テキスト ボックス 467"/>
        <xdr:cNvSpPr txBox="1"/>
      </xdr:nvSpPr>
      <xdr:spPr>
        <a:xfrm>
          <a:off x="9372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159279</xdr:rowOff>
    </xdr:from>
    <xdr:to>
      <xdr:col>45</xdr:col>
      <xdr:colOff>177800</xdr:colOff>
      <xdr:row>97</xdr:row>
      <xdr:rowOff>71659</xdr:rowOff>
    </xdr:to>
    <xdr:cxnSp macro="">
      <xdr:nvCxnSpPr>
        <xdr:cNvPr id="469" name="直線コネクタ 468"/>
        <xdr:cNvCxnSpPr/>
      </xdr:nvCxnSpPr>
      <xdr:spPr>
        <a:xfrm>
          <a:off x="7861300" y="16618479"/>
          <a:ext cx="889000" cy="8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145656</xdr:rowOff>
    </xdr:from>
    <xdr:ext cx="534377" cy="259045"/>
    <xdr:sp macro="" textlink="">
      <xdr:nvSpPr>
        <xdr:cNvPr id="471" name="テキスト ボックス 470"/>
        <xdr:cNvSpPr txBox="1"/>
      </xdr:nvSpPr>
      <xdr:spPr>
        <a:xfrm>
          <a:off x="8483111" y="167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2" name="フローチャート: 判断 471"/>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3" name="テキスト ボックス 472"/>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44830</xdr:rowOff>
    </xdr:from>
    <xdr:to>
      <xdr:col>55</xdr:col>
      <xdr:colOff>50800</xdr:colOff>
      <xdr:row>90</xdr:row>
      <xdr:rowOff>146430</xdr:rowOff>
    </xdr:to>
    <xdr:sp macro="" textlink="">
      <xdr:nvSpPr>
        <xdr:cNvPr id="479" name="楕円 478"/>
        <xdr:cNvSpPr/>
      </xdr:nvSpPr>
      <xdr:spPr>
        <a:xfrm>
          <a:off x="10426700" y="1547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169307</xdr:rowOff>
    </xdr:from>
    <xdr:ext cx="534377" cy="259045"/>
    <xdr:sp macro="" textlink="">
      <xdr:nvSpPr>
        <xdr:cNvPr id="480" name="普通建設事業費 （ うち更新整備　）該当値テキスト"/>
        <xdr:cNvSpPr txBox="1"/>
      </xdr:nvSpPr>
      <xdr:spPr>
        <a:xfrm>
          <a:off x="10528300" y="1542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78679</xdr:rowOff>
    </xdr:from>
    <xdr:to>
      <xdr:col>50</xdr:col>
      <xdr:colOff>165100</xdr:colOff>
      <xdr:row>96</xdr:row>
      <xdr:rowOff>8829</xdr:rowOff>
    </xdr:to>
    <xdr:sp macro="" textlink="">
      <xdr:nvSpPr>
        <xdr:cNvPr id="481" name="楕円 480"/>
        <xdr:cNvSpPr/>
      </xdr:nvSpPr>
      <xdr:spPr>
        <a:xfrm>
          <a:off x="9588500" y="1636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25356</xdr:rowOff>
    </xdr:from>
    <xdr:ext cx="534377" cy="259045"/>
    <xdr:sp macro="" textlink="">
      <xdr:nvSpPr>
        <xdr:cNvPr id="482" name="テキスト ボックス 481"/>
        <xdr:cNvSpPr txBox="1"/>
      </xdr:nvSpPr>
      <xdr:spPr>
        <a:xfrm>
          <a:off x="9372111" y="1614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20859</xdr:rowOff>
    </xdr:from>
    <xdr:to>
      <xdr:col>46</xdr:col>
      <xdr:colOff>38100</xdr:colOff>
      <xdr:row>97</xdr:row>
      <xdr:rowOff>122459</xdr:rowOff>
    </xdr:to>
    <xdr:sp macro="" textlink="">
      <xdr:nvSpPr>
        <xdr:cNvPr id="483" name="楕円 482"/>
        <xdr:cNvSpPr/>
      </xdr:nvSpPr>
      <xdr:spPr>
        <a:xfrm>
          <a:off x="8699500" y="1665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138986</xdr:rowOff>
    </xdr:from>
    <xdr:ext cx="534377" cy="259045"/>
    <xdr:sp macro="" textlink="">
      <xdr:nvSpPr>
        <xdr:cNvPr id="484" name="テキスト ボックス 483"/>
        <xdr:cNvSpPr txBox="1"/>
      </xdr:nvSpPr>
      <xdr:spPr>
        <a:xfrm>
          <a:off x="8483111" y="1642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108479</xdr:rowOff>
    </xdr:from>
    <xdr:to>
      <xdr:col>41</xdr:col>
      <xdr:colOff>101600</xdr:colOff>
      <xdr:row>97</xdr:row>
      <xdr:rowOff>38629</xdr:rowOff>
    </xdr:to>
    <xdr:sp macro="" textlink="">
      <xdr:nvSpPr>
        <xdr:cNvPr id="485" name="楕円 484"/>
        <xdr:cNvSpPr/>
      </xdr:nvSpPr>
      <xdr:spPr>
        <a:xfrm>
          <a:off x="7810500" y="1656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55156</xdr:rowOff>
    </xdr:from>
    <xdr:ext cx="534377" cy="259045"/>
    <xdr:sp macro="" textlink="">
      <xdr:nvSpPr>
        <xdr:cNvPr id="486" name="テキスト ボックス 485"/>
        <xdr:cNvSpPr txBox="1"/>
      </xdr:nvSpPr>
      <xdr:spPr>
        <a:xfrm>
          <a:off x="7594111" y="1634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6"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3" name="テキスト ボックス 522"/>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43288</xdr:rowOff>
    </xdr:from>
    <xdr:to>
      <xdr:col>71</xdr:col>
      <xdr:colOff>177800</xdr:colOff>
      <xdr:row>39</xdr:row>
      <xdr:rowOff>44450</xdr:rowOff>
    </xdr:to>
    <xdr:cxnSp macro="">
      <xdr:nvCxnSpPr>
        <xdr:cNvPr id="524" name="直線コネクタ 523"/>
        <xdr:cNvCxnSpPr/>
      </xdr:nvCxnSpPr>
      <xdr:spPr>
        <a:xfrm>
          <a:off x="12814300" y="6729838"/>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5" name="フローチャート: 判断 524"/>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98690</xdr:rowOff>
    </xdr:from>
    <xdr:ext cx="378565" cy="259045"/>
    <xdr:sp macro="" textlink="">
      <xdr:nvSpPr>
        <xdr:cNvPr id="526" name="テキスト ボックス 525"/>
        <xdr:cNvSpPr txBox="1"/>
      </xdr:nvSpPr>
      <xdr:spPr>
        <a:xfrm>
          <a:off x="13514017" y="644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7" name="フローチャート: 判断 526"/>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98328</xdr:rowOff>
    </xdr:from>
    <xdr:ext cx="378565" cy="259045"/>
    <xdr:sp macro="" textlink="">
      <xdr:nvSpPr>
        <xdr:cNvPr id="528" name="テキスト ボックス 527"/>
        <xdr:cNvSpPr txBox="1"/>
      </xdr:nvSpPr>
      <xdr:spPr>
        <a:xfrm>
          <a:off x="12625017" y="644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249299" cy="259045"/>
    <xdr:sp macro="" textlink="">
      <xdr:nvSpPr>
        <xdr:cNvPr id="535" name="災害復旧事業費該当値テキスト"/>
        <xdr:cNvSpPr txBox="1"/>
      </xdr:nvSpPr>
      <xdr:spPr>
        <a:xfrm>
          <a:off x="16370300" y="6649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163938</xdr:rowOff>
    </xdr:from>
    <xdr:to>
      <xdr:col>67</xdr:col>
      <xdr:colOff>101600</xdr:colOff>
      <xdr:row>39</xdr:row>
      <xdr:rowOff>94088</xdr:rowOff>
    </xdr:to>
    <xdr:sp macro="" textlink="">
      <xdr:nvSpPr>
        <xdr:cNvPr id="542" name="楕円 541"/>
        <xdr:cNvSpPr/>
      </xdr:nvSpPr>
      <xdr:spPr>
        <a:xfrm>
          <a:off x="12763500" y="66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85215</xdr:rowOff>
    </xdr:from>
    <xdr:ext cx="313932" cy="259045"/>
    <xdr:sp macro="" textlink="">
      <xdr:nvSpPr>
        <xdr:cNvPr id="543" name="テキスト ボックス 542"/>
        <xdr:cNvSpPr txBox="1"/>
      </xdr:nvSpPr>
      <xdr:spPr>
        <a:xfrm>
          <a:off x="12657333" y="67717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42476</xdr:rowOff>
    </xdr:from>
    <xdr:to>
      <xdr:col>85</xdr:col>
      <xdr:colOff>127000</xdr:colOff>
      <xdr:row>74</xdr:row>
      <xdr:rowOff>61610</xdr:rowOff>
    </xdr:to>
    <xdr:cxnSp macro="">
      <xdr:nvCxnSpPr>
        <xdr:cNvPr id="619" name="直線コネクタ 618"/>
        <xdr:cNvCxnSpPr/>
      </xdr:nvCxnSpPr>
      <xdr:spPr>
        <a:xfrm>
          <a:off x="15481300" y="12729776"/>
          <a:ext cx="8382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158480</xdr:rowOff>
    </xdr:from>
    <xdr:ext cx="534377" cy="259045"/>
    <xdr:sp macro="" textlink="">
      <xdr:nvSpPr>
        <xdr:cNvPr id="620" name="公債費平均値テキスト"/>
        <xdr:cNvSpPr txBox="1"/>
      </xdr:nvSpPr>
      <xdr:spPr>
        <a:xfrm>
          <a:off x="16370300" y="12502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42476</xdr:rowOff>
    </xdr:from>
    <xdr:to>
      <xdr:col>81</xdr:col>
      <xdr:colOff>50800</xdr:colOff>
      <xdr:row>74</xdr:row>
      <xdr:rowOff>56741</xdr:rowOff>
    </xdr:to>
    <xdr:cxnSp macro="">
      <xdr:nvCxnSpPr>
        <xdr:cNvPr id="622" name="直線コネクタ 621"/>
        <xdr:cNvCxnSpPr/>
      </xdr:nvCxnSpPr>
      <xdr:spPr>
        <a:xfrm flipV="1">
          <a:off x="14592300" y="12729776"/>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59100</xdr:rowOff>
    </xdr:from>
    <xdr:ext cx="534377" cy="259045"/>
    <xdr:sp macro="" textlink="">
      <xdr:nvSpPr>
        <xdr:cNvPr id="624" name="テキスト ボックス 623"/>
        <xdr:cNvSpPr txBox="1"/>
      </xdr:nvSpPr>
      <xdr:spPr>
        <a:xfrm>
          <a:off x="15214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21903</xdr:rowOff>
    </xdr:from>
    <xdr:to>
      <xdr:col>76</xdr:col>
      <xdr:colOff>114300</xdr:colOff>
      <xdr:row>74</xdr:row>
      <xdr:rowOff>56741</xdr:rowOff>
    </xdr:to>
    <xdr:cxnSp macro="">
      <xdr:nvCxnSpPr>
        <xdr:cNvPr id="625" name="直線コネクタ 624"/>
        <xdr:cNvCxnSpPr/>
      </xdr:nvCxnSpPr>
      <xdr:spPr>
        <a:xfrm>
          <a:off x="13703300" y="12709203"/>
          <a:ext cx="889000" cy="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6" name="フローチャート: 判断 625"/>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70690</xdr:rowOff>
    </xdr:from>
    <xdr:ext cx="534377" cy="259045"/>
    <xdr:sp macro="" textlink="">
      <xdr:nvSpPr>
        <xdr:cNvPr id="627" name="テキスト ボックス 626"/>
        <xdr:cNvSpPr txBox="1"/>
      </xdr:nvSpPr>
      <xdr:spPr>
        <a:xfrm>
          <a:off x="14325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21903</xdr:rowOff>
    </xdr:from>
    <xdr:to>
      <xdr:col>71</xdr:col>
      <xdr:colOff>177800</xdr:colOff>
      <xdr:row>74</xdr:row>
      <xdr:rowOff>80332</xdr:rowOff>
    </xdr:to>
    <xdr:cxnSp macro="">
      <xdr:nvCxnSpPr>
        <xdr:cNvPr id="628" name="直線コネクタ 627"/>
        <xdr:cNvCxnSpPr/>
      </xdr:nvCxnSpPr>
      <xdr:spPr>
        <a:xfrm flipV="1">
          <a:off x="12814300" y="12709203"/>
          <a:ext cx="889000" cy="5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65194</xdr:rowOff>
    </xdr:from>
    <xdr:to>
      <xdr:col>72</xdr:col>
      <xdr:colOff>38100</xdr:colOff>
      <xdr:row>73</xdr:row>
      <xdr:rowOff>166794</xdr:rowOff>
    </xdr:to>
    <xdr:sp macro="" textlink="">
      <xdr:nvSpPr>
        <xdr:cNvPr id="629" name="フローチャート: 判断 628"/>
        <xdr:cNvSpPr/>
      </xdr:nvSpPr>
      <xdr:spPr>
        <a:xfrm>
          <a:off x="13652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11871</xdr:rowOff>
    </xdr:from>
    <xdr:ext cx="534377" cy="259045"/>
    <xdr:sp macro="" textlink="">
      <xdr:nvSpPr>
        <xdr:cNvPr id="630" name="テキスト ボックス 629"/>
        <xdr:cNvSpPr txBox="1"/>
      </xdr:nvSpPr>
      <xdr:spPr>
        <a:xfrm>
          <a:off x="13436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52575</xdr:rowOff>
    </xdr:from>
    <xdr:to>
      <xdr:col>67</xdr:col>
      <xdr:colOff>101600</xdr:colOff>
      <xdr:row>73</xdr:row>
      <xdr:rowOff>154175</xdr:rowOff>
    </xdr:to>
    <xdr:sp macro="" textlink="">
      <xdr:nvSpPr>
        <xdr:cNvPr id="631" name="フローチャート: 判断 630"/>
        <xdr:cNvSpPr/>
      </xdr:nvSpPr>
      <xdr:spPr>
        <a:xfrm>
          <a:off x="12763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170702</xdr:rowOff>
    </xdr:from>
    <xdr:ext cx="534377" cy="259045"/>
    <xdr:sp macro="" textlink="">
      <xdr:nvSpPr>
        <xdr:cNvPr id="632" name="テキスト ボックス 631"/>
        <xdr:cNvSpPr txBox="1"/>
      </xdr:nvSpPr>
      <xdr:spPr>
        <a:xfrm>
          <a:off x="12547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10810</xdr:rowOff>
    </xdr:from>
    <xdr:to>
      <xdr:col>85</xdr:col>
      <xdr:colOff>177800</xdr:colOff>
      <xdr:row>74</xdr:row>
      <xdr:rowOff>112410</xdr:rowOff>
    </xdr:to>
    <xdr:sp macro="" textlink="">
      <xdr:nvSpPr>
        <xdr:cNvPr id="638" name="楕円 637"/>
        <xdr:cNvSpPr/>
      </xdr:nvSpPr>
      <xdr:spPr>
        <a:xfrm>
          <a:off x="16268700" y="126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160687</xdr:rowOff>
    </xdr:from>
    <xdr:ext cx="534377" cy="259045"/>
    <xdr:sp macro="" textlink="">
      <xdr:nvSpPr>
        <xdr:cNvPr id="639" name="公債費該当値テキスト"/>
        <xdr:cNvSpPr txBox="1"/>
      </xdr:nvSpPr>
      <xdr:spPr>
        <a:xfrm>
          <a:off x="16370300" y="1267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163126</xdr:rowOff>
    </xdr:from>
    <xdr:to>
      <xdr:col>81</xdr:col>
      <xdr:colOff>101600</xdr:colOff>
      <xdr:row>74</xdr:row>
      <xdr:rowOff>93276</xdr:rowOff>
    </xdr:to>
    <xdr:sp macro="" textlink="">
      <xdr:nvSpPr>
        <xdr:cNvPr id="640" name="楕円 639"/>
        <xdr:cNvSpPr/>
      </xdr:nvSpPr>
      <xdr:spPr>
        <a:xfrm>
          <a:off x="15430500" y="1267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84403</xdr:rowOff>
    </xdr:from>
    <xdr:ext cx="534377" cy="259045"/>
    <xdr:sp macro="" textlink="">
      <xdr:nvSpPr>
        <xdr:cNvPr id="641" name="テキスト ボックス 640"/>
        <xdr:cNvSpPr txBox="1"/>
      </xdr:nvSpPr>
      <xdr:spPr>
        <a:xfrm>
          <a:off x="15214111" y="127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5941</xdr:rowOff>
    </xdr:from>
    <xdr:to>
      <xdr:col>76</xdr:col>
      <xdr:colOff>165100</xdr:colOff>
      <xdr:row>74</xdr:row>
      <xdr:rowOff>107541</xdr:rowOff>
    </xdr:to>
    <xdr:sp macro="" textlink="">
      <xdr:nvSpPr>
        <xdr:cNvPr id="642" name="楕円 641"/>
        <xdr:cNvSpPr/>
      </xdr:nvSpPr>
      <xdr:spPr>
        <a:xfrm>
          <a:off x="14541500" y="126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98668</xdr:rowOff>
    </xdr:from>
    <xdr:ext cx="534377" cy="259045"/>
    <xdr:sp macro="" textlink="">
      <xdr:nvSpPr>
        <xdr:cNvPr id="643" name="テキスト ボックス 642"/>
        <xdr:cNvSpPr txBox="1"/>
      </xdr:nvSpPr>
      <xdr:spPr>
        <a:xfrm>
          <a:off x="14325111" y="1278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142553</xdr:rowOff>
    </xdr:from>
    <xdr:to>
      <xdr:col>72</xdr:col>
      <xdr:colOff>38100</xdr:colOff>
      <xdr:row>74</xdr:row>
      <xdr:rowOff>72703</xdr:rowOff>
    </xdr:to>
    <xdr:sp macro="" textlink="">
      <xdr:nvSpPr>
        <xdr:cNvPr id="644" name="楕円 643"/>
        <xdr:cNvSpPr/>
      </xdr:nvSpPr>
      <xdr:spPr>
        <a:xfrm>
          <a:off x="13652500" y="1265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63830</xdr:rowOff>
    </xdr:from>
    <xdr:ext cx="534377" cy="259045"/>
    <xdr:sp macro="" textlink="">
      <xdr:nvSpPr>
        <xdr:cNvPr id="645" name="テキスト ボックス 644"/>
        <xdr:cNvSpPr txBox="1"/>
      </xdr:nvSpPr>
      <xdr:spPr>
        <a:xfrm>
          <a:off x="13436111" y="1275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29532</xdr:rowOff>
    </xdr:from>
    <xdr:to>
      <xdr:col>67</xdr:col>
      <xdr:colOff>101600</xdr:colOff>
      <xdr:row>74</xdr:row>
      <xdr:rowOff>131132</xdr:rowOff>
    </xdr:to>
    <xdr:sp macro="" textlink="">
      <xdr:nvSpPr>
        <xdr:cNvPr id="646" name="楕円 645"/>
        <xdr:cNvSpPr/>
      </xdr:nvSpPr>
      <xdr:spPr>
        <a:xfrm>
          <a:off x="12763500" y="127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122259</xdr:rowOff>
    </xdr:from>
    <xdr:ext cx="534377" cy="259045"/>
    <xdr:sp macro="" textlink="">
      <xdr:nvSpPr>
        <xdr:cNvPr id="647" name="テキスト ボックス 646"/>
        <xdr:cNvSpPr txBox="1"/>
      </xdr:nvSpPr>
      <xdr:spPr>
        <a:xfrm>
          <a:off x="12547111" y="1280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85559</xdr:rowOff>
    </xdr:from>
    <xdr:to>
      <xdr:col>85</xdr:col>
      <xdr:colOff>127000</xdr:colOff>
      <xdr:row>98</xdr:row>
      <xdr:rowOff>128535</xdr:rowOff>
    </xdr:to>
    <xdr:cxnSp macro="">
      <xdr:nvCxnSpPr>
        <xdr:cNvPr id="674" name="直線コネクタ 673"/>
        <xdr:cNvCxnSpPr/>
      </xdr:nvCxnSpPr>
      <xdr:spPr>
        <a:xfrm flipV="1">
          <a:off x="15481300" y="16887659"/>
          <a:ext cx="8382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13501</xdr:rowOff>
    </xdr:from>
    <xdr:ext cx="534377" cy="259045"/>
    <xdr:sp macro="" textlink="">
      <xdr:nvSpPr>
        <xdr:cNvPr id="675" name="積立金平均値テキスト"/>
        <xdr:cNvSpPr txBox="1"/>
      </xdr:nvSpPr>
      <xdr:spPr>
        <a:xfrm>
          <a:off x="16370300" y="16815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109708</xdr:rowOff>
    </xdr:from>
    <xdr:to>
      <xdr:col>81</xdr:col>
      <xdr:colOff>50800</xdr:colOff>
      <xdr:row>98</xdr:row>
      <xdr:rowOff>128535</xdr:rowOff>
    </xdr:to>
    <xdr:cxnSp macro="">
      <xdr:nvCxnSpPr>
        <xdr:cNvPr id="677" name="直線コネクタ 676"/>
        <xdr:cNvCxnSpPr/>
      </xdr:nvCxnSpPr>
      <xdr:spPr>
        <a:xfrm>
          <a:off x="14592300" y="16911808"/>
          <a:ext cx="889000" cy="1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79" name="テキスト ボックス 678"/>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91968</xdr:rowOff>
    </xdr:from>
    <xdr:to>
      <xdr:col>76</xdr:col>
      <xdr:colOff>114300</xdr:colOff>
      <xdr:row>98</xdr:row>
      <xdr:rowOff>109708</xdr:rowOff>
    </xdr:to>
    <xdr:cxnSp macro="">
      <xdr:nvCxnSpPr>
        <xdr:cNvPr id="680" name="直線コネクタ 679"/>
        <xdr:cNvCxnSpPr/>
      </xdr:nvCxnSpPr>
      <xdr:spPr>
        <a:xfrm>
          <a:off x="13703300" y="16894068"/>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1" name="フローチャート: 判断 680"/>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154078</xdr:rowOff>
    </xdr:from>
    <xdr:ext cx="534377" cy="259045"/>
    <xdr:sp macro="" textlink="">
      <xdr:nvSpPr>
        <xdr:cNvPr id="682" name="テキスト ボックス 681"/>
        <xdr:cNvSpPr txBox="1"/>
      </xdr:nvSpPr>
      <xdr:spPr>
        <a:xfrm>
          <a:off x="14325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72642</xdr:rowOff>
    </xdr:from>
    <xdr:to>
      <xdr:col>71</xdr:col>
      <xdr:colOff>177800</xdr:colOff>
      <xdr:row>98</xdr:row>
      <xdr:rowOff>91968</xdr:rowOff>
    </xdr:to>
    <xdr:cxnSp macro="">
      <xdr:nvCxnSpPr>
        <xdr:cNvPr id="683" name="直線コネクタ 682"/>
        <xdr:cNvCxnSpPr/>
      </xdr:nvCxnSpPr>
      <xdr:spPr>
        <a:xfrm>
          <a:off x="12814300" y="16874742"/>
          <a:ext cx="889000" cy="1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4" name="フローチャート: 判断 683"/>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135203</xdr:rowOff>
    </xdr:from>
    <xdr:ext cx="534377" cy="259045"/>
    <xdr:sp macro="" textlink="">
      <xdr:nvSpPr>
        <xdr:cNvPr id="685" name="テキスト ボックス 684"/>
        <xdr:cNvSpPr txBox="1"/>
      </xdr:nvSpPr>
      <xdr:spPr>
        <a:xfrm>
          <a:off x="13436111" y="16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6" name="フローチャート: 判断 685"/>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124801</xdr:rowOff>
    </xdr:from>
    <xdr:ext cx="534377" cy="259045"/>
    <xdr:sp macro="" textlink="">
      <xdr:nvSpPr>
        <xdr:cNvPr id="687" name="テキスト ボックス 686"/>
        <xdr:cNvSpPr txBox="1"/>
      </xdr:nvSpPr>
      <xdr:spPr>
        <a:xfrm>
          <a:off x="12547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34759</xdr:rowOff>
    </xdr:from>
    <xdr:to>
      <xdr:col>85</xdr:col>
      <xdr:colOff>177800</xdr:colOff>
      <xdr:row>98</xdr:row>
      <xdr:rowOff>136359</xdr:rowOff>
    </xdr:to>
    <xdr:sp macro="" textlink="">
      <xdr:nvSpPr>
        <xdr:cNvPr id="693" name="楕円 692"/>
        <xdr:cNvSpPr/>
      </xdr:nvSpPr>
      <xdr:spPr>
        <a:xfrm>
          <a:off x="16268700" y="168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165586</xdr:rowOff>
    </xdr:from>
    <xdr:ext cx="534377" cy="259045"/>
    <xdr:sp macro="" textlink="">
      <xdr:nvSpPr>
        <xdr:cNvPr id="694" name="積立金該当値テキスト"/>
        <xdr:cNvSpPr txBox="1"/>
      </xdr:nvSpPr>
      <xdr:spPr>
        <a:xfrm>
          <a:off x="16370300" y="1662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77735</xdr:rowOff>
    </xdr:from>
    <xdr:to>
      <xdr:col>81</xdr:col>
      <xdr:colOff>101600</xdr:colOff>
      <xdr:row>99</xdr:row>
      <xdr:rowOff>7885</xdr:rowOff>
    </xdr:to>
    <xdr:sp macro="" textlink="">
      <xdr:nvSpPr>
        <xdr:cNvPr id="695" name="楕円 694"/>
        <xdr:cNvSpPr/>
      </xdr:nvSpPr>
      <xdr:spPr>
        <a:xfrm>
          <a:off x="15430500" y="1687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170462</xdr:rowOff>
    </xdr:from>
    <xdr:ext cx="469744" cy="259045"/>
    <xdr:sp macro="" textlink="">
      <xdr:nvSpPr>
        <xdr:cNvPr id="696" name="テキスト ボックス 695"/>
        <xdr:cNvSpPr txBox="1"/>
      </xdr:nvSpPr>
      <xdr:spPr>
        <a:xfrm>
          <a:off x="15246428" y="1697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58908</xdr:rowOff>
    </xdr:from>
    <xdr:to>
      <xdr:col>76</xdr:col>
      <xdr:colOff>165100</xdr:colOff>
      <xdr:row>98</xdr:row>
      <xdr:rowOff>160508</xdr:rowOff>
    </xdr:to>
    <xdr:sp macro="" textlink="">
      <xdr:nvSpPr>
        <xdr:cNvPr id="697" name="楕円 696"/>
        <xdr:cNvSpPr/>
      </xdr:nvSpPr>
      <xdr:spPr>
        <a:xfrm>
          <a:off x="14541500" y="1686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151635</xdr:rowOff>
    </xdr:from>
    <xdr:ext cx="469744" cy="259045"/>
    <xdr:sp macro="" textlink="">
      <xdr:nvSpPr>
        <xdr:cNvPr id="698" name="テキスト ボックス 697"/>
        <xdr:cNvSpPr txBox="1"/>
      </xdr:nvSpPr>
      <xdr:spPr>
        <a:xfrm>
          <a:off x="14357428" y="1695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41168</xdr:rowOff>
    </xdr:from>
    <xdr:to>
      <xdr:col>72</xdr:col>
      <xdr:colOff>38100</xdr:colOff>
      <xdr:row>98</xdr:row>
      <xdr:rowOff>142768</xdr:rowOff>
    </xdr:to>
    <xdr:sp macro="" textlink="">
      <xdr:nvSpPr>
        <xdr:cNvPr id="699" name="楕円 698"/>
        <xdr:cNvSpPr/>
      </xdr:nvSpPr>
      <xdr:spPr>
        <a:xfrm>
          <a:off x="13652500" y="168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159295</xdr:rowOff>
    </xdr:from>
    <xdr:ext cx="534377" cy="259045"/>
    <xdr:sp macro="" textlink="">
      <xdr:nvSpPr>
        <xdr:cNvPr id="700" name="テキスト ボックス 699"/>
        <xdr:cNvSpPr txBox="1"/>
      </xdr:nvSpPr>
      <xdr:spPr>
        <a:xfrm>
          <a:off x="13436111" y="1661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21842</xdr:rowOff>
    </xdr:from>
    <xdr:to>
      <xdr:col>67</xdr:col>
      <xdr:colOff>101600</xdr:colOff>
      <xdr:row>98</xdr:row>
      <xdr:rowOff>123442</xdr:rowOff>
    </xdr:to>
    <xdr:sp macro="" textlink="">
      <xdr:nvSpPr>
        <xdr:cNvPr id="701" name="楕円 700"/>
        <xdr:cNvSpPr/>
      </xdr:nvSpPr>
      <xdr:spPr>
        <a:xfrm>
          <a:off x="12763500" y="1682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139969</xdr:rowOff>
    </xdr:from>
    <xdr:ext cx="534377" cy="259045"/>
    <xdr:sp macro="" textlink="">
      <xdr:nvSpPr>
        <xdr:cNvPr id="702" name="テキスト ボックス 701"/>
        <xdr:cNvSpPr txBox="1"/>
      </xdr:nvSpPr>
      <xdr:spPr>
        <a:xfrm>
          <a:off x="12547111" y="1659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151644</xdr:rowOff>
    </xdr:from>
    <xdr:to>
      <xdr:col>116</xdr:col>
      <xdr:colOff>63500</xdr:colOff>
      <xdr:row>38</xdr:row>
      <xdr:rowOff>3855</xdr:rowOff>
    </xdr:to>
    <xdr:cxnSp macro="">
      <xdr:nvCxnSpPr>
        <xdr:cNvPr id="727" name="直線コネクタ 726"/>
        <xdr:cNvCxnSpPr/>
      </xdr:nvCxnSpPr>
      <xdr:spPr>
        <a:xfrm>
          <a:off x="21323300" y="6495294"/>
          <a:ext cx="8382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28" name="投資及び出資金平均値テキスト"/>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148387</xdr:rowOff>
    </xdr:from>
    <xdr:to>
      <xdr:col>111</xdr:col>
      <xdr:colOff>177800</xdr:colOff>
      <xdr:row>37</xdr:row>
      <xdr:rowOff>151644</xdr:rowOff>
    </xdr:to>
    <xdr:cxnSp macro="">
      <xdr:nvCxnSpPr>
        <xdr:cNvPr id="730" name="直線コネクタ 729"/>
        <xdr:cNvCxnSpPr/>
      </xdr:nvCxnSpPr>
      <xdr:spPr>
        <a:xfrm>
          <a:off x="20434300" y="6492037"/>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157535</xdr:rowOff>
    </xdr:from>
    <xdr:ext cx="469744" cy="259045"/>
    <xdr:sp macro="" textlink="">
      <xdr:nvSpPr>
        <xdr:cNvPr id="732" name="テキスト ボックス 731"/>
        <xdr:cNvSpPr txBox="1"/>
      </xdr:nvSpPr>
      <xdr:spPr>
        <a:xfrm>
          <a:off x="21088428" y="615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124670</xdr:rowOff>
    </xdr:from>
    <xdr:to>
      <xdr:col>107</xdr:col>
      <xdr:colOff>50800</xdr:colOff>
      <xdr:row>37</xdr:row>
      <xdr:rowOff>148387</xdr:rowOff>
    </xdr:to>
    <xdr:cxnSp macro="">
      <xdr:nvCxnSpPr>
        <xdr:cNvPr id="733" name="直線コネクタ 732"/>
        <xdr:cNvCxnSpPr/>
      </xdr:nvCxnSpPr>
      <xdr:spPr>
        <a:xfrm>
          <a:off x="19545300" y="6468320"/>
          <a:ext cx="8890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4" name="フローチャート: 判断 733"/>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5802</xdr:rowOff>
    </xdr:from>
    <xdr:ext cx="469744" cy="259045"/>
    <xdr:sp macro="" textlink="">
      <xdr:nvSpPr>
        <xdr:cNvPr id="735" name="テキスト ボックス 734"/>
        <xdr:cNvSpPr txBox="1"/>
      </xdr:nvSpPr>
      <xdr:spPr>
        <a:xfrm>
          <a:off x="20199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124670</xdr:rowOff>
    </xdr:from>
    <xdr:to>
      <xdr:col>102</xdr:col>
      <xdr:colOff>114300</xdr:colOff>
      <xdr:row>37</xdr:row>
      <xdr:rowOff>163646</xdr:rowOff>
    </xdr:to>
    <xdr:cxnSp macro="">
      <xdr:nvCxnSpPr>
        <xdr:cNvPr id="736" name="直線コネクタ 735"/>
        <xdr:cNvCxnSpPr/>
      </xdr:nvCxnSpPr>
      <xdr:spPr>
        <a:xfrm flipV="1">
          <a:off x="18656300" y="6468320"/>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7" name="フローチャート: 判断 736"/>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8005</xdr:rowOff>
    </xdr:from>
    <xdr:ext cx="469744" cy="259045"/>
    <xdr:sp macro="" textlink="">
      <xdr:nvSpPr>
        <xdr:cNvPr id="738" name="テキスト ボックス 737"/>
        <xdr:cNvSpPr txBox="1"/>
      </xdr:nvSpPr>
      <xdr:spPr>
        <a:xfrm>
          <a:off x="19310428" y="65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39" name="フローチャート: 判断 738"/>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7231</xdr:rowOff>
    </xdr:from>
    <xdr:ext cx="469744" cy="259045"/>
    <xdr:sp macro="" textlink="">
      <xdr:nvSpPr>
        <xdr:cNvPr id="740" name="テキスト ボックス 739"/>
        <xdr:cNvSpPr txBox="1"/>
      </xdr:nvSpPr>
      <xdr:spPr>
        <a:xfrm>
          <a:off x="18421428" y="61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124504</xdr:rowOff>
    </xdr:from>
    <xdr:to>
      <xdr:col>116</xdr:col>
      <xdr:colOff>114300</xdr:colOff>
      <xdr:row>38</xdr:row>
      <xdr:rowOff>54654</xdr:rowOff>
    </xdr:to>
    <xdr:sp macro="" textlink="">
      <xdr:nvSpPr>
        <xdr:cNvPr id="746" name="楕円 745"/>
        <xdr:cNvSpPr/>
      </xdr:nvSpPr>
      <xdr:spPr>
        <a:xfrm>
          <a:off x="22110700" y="64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39431</xdr:rowOff>
    </xdr:from>
    <xdr:ext cx="378565" cy="259045"/>
    <xdr:sp macro="" textlink="">
      <xdr:nvSpPr>
        <xdr:cNvPr id="747" name="投資及び出資金該当値テキスト"/>
        <xdr:cNvSpPr txBox="1"/>
      </xdr:nvSpPr>
      <xdr:spPr>
        <a:xfrm>
          <a:off x="22212300" y="638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100844</xdr:rowOff>
    </xdr:from>
    <xdr:to>
      <xdr:col>112</xdr:col>
      <xdr:colOff>38100</xdr:colOff>
      <xdr:row>38</xdr:row>
      <xdr:rowOff>30994</xdr:rowOff>
    </xdr:to>
    <xdr:sp macro="" textlink="">
      <xdr:nvSpPr>
        <xdr:cNvPr id="748" name="楕円 747"/>
        <xdr:cNvSpPr/>
      </xdr:nvSpPr>
      <xdr:spPr>
        <a:xfrm>
          <a:off x="21272500" y="644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22121</xdr:rowOff>
    </xdr:from>
    <xdr:ext cx="378565" cy="259045"/>
    <xdr:sp macro="" textlink="">
      <xdr:nvSpPr>
        <xdr:cNvPr id="749" name="テキスト ボックス 748"/>
        <xdr:cNvSpPr txBox="1"/>
      </xdr:nvSpPr>
      <xdr:spPr>
        <a:xfrm>
          <a:off x="21134017" y="6537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97587</xdr:rowOff>
    </xdr:from>
    <xdr:to>
      <xdr:col>107</xdr:col>
      <xdr:colOff>101600</xdr:colOff>
      <xdr:row>38</xdr:row>
      <xdr:rowOff>27736</xdr:rowOff>
    </xdr:to>
    <xdr:sp macro="" textlink="">
      <xdr:nvSpPr>
        <xdr:cNvPr id="750" name="楕円 749"/>
        <xdr:cNvSpPr/>
      </xdr:nvSpPr>
      <xdr:spPr>
        <a:xfrm>
          <a:off x="20383500" y="64412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18864</xdr:rowOff>
    </xdr:from>
    <xdr:ext cx="378565" cy="259045"/>
    <xdr:sp macro="" textlink="">
      <xdr:nvSpPr>
        <xdr:cNvPr id="751" name="テキスト ボックス 750"/>
        <xdr:cNvSpPr txBox="1"/>
      </xdr:nvSpPr>
      <xdr:spPr>
        <a:xfrm>
          <a:off x="20245017" y="653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73870</xdr:rowOff>
    </xdr:from>
    <xdr:to>
      <xdr:col>102</xdr:col>
      <xdr:colOff>165100</xdr:colOff>
      <xdr:row>38</xdr:row>
      <xdr:rowOff>4020</xdr:rowOff>
    </xdr:to>
    <xdr:sp macro="" textlink="">
      <xdr:nvSpPr>
        <xdr:cNvPr id="752" name="楕円 751"/>
        <xdr:cNvSpPr/>
      </xdr:nvSpPr>
      <xdr:spPr>
        <a:xfrm>
          <a:off x="19494500" y="64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20547</xdr:rowOff>
    </xdr:from>
    <xdr:ext cx="469744" cy="259045"/>
    <xdr:sp macro="" textlink="">
      <xdr:nvSpPr>
        <xdr:cNvPr id="753" name="テキスト ボックス 752"/>
        <xdr:cNvSpPr txBox="1"/>
      </xdr:nvSpPr>
      <xdr:spPr>
        <a:xfrm>
          <a:off x="19310428" y="619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112846</xdr:rowOff>
    </xdr:from>
    <xdr:to>
      <xdr:col>98</xdr:col>
      <xdr:colOff>38100</xdr:colOff>
      <xdr:row>38</xdr:row>
      <xdr:rowOff>42996</xdr:rowOff>
    </xdr:to>
    <xdr:sp macro="" textlink="">
      <xdr:nvSpPr>
        <xdr:cNvPr id="754" name="楕円 753"/>
        <xdr:cNvSpPr/>
      </xdr:nvSpPr>
      <xdr:spPr>
        <a:xfrm>
          <a:off x="18605500" y="64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34123</xdr:rowOff>
    </xdr:from>
    <xdr:ext cx="378565" cy="259045"/>
    <xdr:sp macro="" textlink="">
      <xdr:nvSpPr>
        <xdr:cNvPr id="755" name="テキスト ボックス 754"/>
        <xdr:cNvSpPr txBox="1"/>
      </xdr:nvSpPr>
      <xdr:spPr>
        <a:xfrm>
          <a:off x="18467017" y="6549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171342</xdr:rowOff>
    </xdr:from>
    <xdr:to>
      <xdr:col>116</xdr:col>
      <xdr:colOff>63500</xdr:colOff>
      <xdr:row>59</xdr:row>
      <xdr:rowOff>43879</xdr:rowOff>
    </xdr:to>
    <xdr:cxnSp macro="">
      <xdr:nvCxnSpPr>
        <xdr:cNvPr id="784" name="直線コネクタ 783"/>
        <xdr:cNvCxnSpPr/>
      </xdr:nvCxnSpPr>
      <xdr:spPr>
        <a:xfrm flipV="1">
          <a:off x="21323300" y="10115442"/>
          <a:ext cx="838200" cy="4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5"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43764</xdr:rowOff>
    </xdr:from>
    <xdr:to>
      <xdr:col>111</xdr:col>
      <xdr:colOff>177800</xdr:colOff>
      <xdr:row>59</xdr:row>
      <xdr:rowOff>43879</xdr:rowOff>
    </xdr:to>
    <xdr:cxnSp macro="">
      <xdr:nvCxnSpPr>
        <xdr:cNvPr id="787" name="直線コネクタ 786"/>
        <xdr:cNvCxnSpPr/>
      </xdr:nvCxnSpPr>
      <xdr:spPr>
        <a:xfrm>
          <a:off x="20434300" y="1015931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89" name="テキスト ボックス 788"/>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43555</xdr:rowOff>
    </xdr:from>
    <xdr:to>
      <xdr:col>107</xdr:col>
      <xdr:colOff>50800</xdr:colOff>
      <xdr:row>59</xdr:row>
      <xdr:rowOff>43764</xdr:rowOff>
    </xdr:to>
    <xdr:cxnSp macro="">
      <xdr:nvCxnSpPr>
        <xdr:cNvPr id="790" name="直線コネクタ 789"/>
        <xdr:cNvCxnSpPr/>
      </xdr:nvCxnSpPr>
      <xdr:spPr>
        <a:xfrm>
          <a:off x="19545300" y="10159105"/>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1" name="フローチャート: 判断 790"/>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2" name="テキスト ボックス 791"/>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43173</xdr:rowOff>
    </xdr:from>
    <xdr:to>
      <xdr:col>102</xdr:col>
      <xdr:colOff>114300</xdr:colOff>
      <xdr:row>59</xdr:row>
      <xdr:rowOff>43555</xdr:rowOff>
    </xdr:to>
    <xdr:cxnSp macro="">
      <xdr:nvCxnSpPr>
        <xdr:cNvPr id="793" name="直線コネクタ 792"/>
        <xdr:cNvCxnSpPr/>
      </xdr:nvCxnSpPr>
      <xdr:spPr>
        <a:xfrm>
          <a:off x="18656300" y="1015872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4" name="フローチャート: 判断 793"/>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169975</xdr:rowOff>
    </xdr:from>
    <xdr:ext cx="469744" cy="259045"/>
    <xdr:sp macro="" textlink="">
      <xdr:nvSpPr>
        <xdr:cNvPr id="795" name="テキスト ボックス 794"/>
        <xdr:cNvSpPr txBox="1"/>
      </xdr:nvSpPr>
      <xdr:spPr>
        <a:xfrm>
          <a:off x="19310428" y="97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6" name="フローチャート: 判断 795"/>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162298</xdr:rowOff>
    </xdr:from>
    <xdr:ext cx="469744" cy="259045"/>
    <xdr:sp macro="" textlink="">
      <xdr:nvSpPr>
        <xdr:cNvPr id="797" name="テキスト ボックス 796"/>
        <xdr:cNvSpPr txBox="1"/>
      </xdr:nvSpPr>
      <xdr:spPr>
        <a:xfrm>
          <a:off x="18421428" y="97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120542</xdr:rowOff>
    </xdr:from>
    <xdr:to>
      <xdr:col>116</xdr:col>
      <xdr:colOff>114300</xdr:colOff>
      <xdr:row>59</xdr:row>
      <xdr:rowOff>50692</xdr:rowOff>
    </xdr:to>
    <xdr:sp macro="" textlink="">
      <xdr:nvSpPr>
        <xdr:cNvPr id="803" name="楕円 802"/>
        <xdr:cNvSpPr/>
      </xdr:nvSpPr>
      <xdr:spPr>
        <a:xfrm>
          <a:off x="22110700" y="100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35469</xdr:rowOff>
    </xdr:from>
    <xdr:ext cx="469744" cy="259045"/>
    <xdr:sp macro="" textlink="">
      <xdr:nvSpPr>
        <xdr:cNvPr id="804" name="貸付金該当値テキスト"/>
        <xdr:cNvSpPr txBox="1"/>
      </xdr:nvSpPr>
      <xdr:spPr>
        <a:xfrm>
          <a:off x="22212300" y="997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164529</xdr:rowOff>
    </xdr:from>
    <xdr:to>
      <xdr:col>112</xdr:col>
      <xdr:colOff>38100</xdr:colOff>
      <xdr:row>59</xdr:row>
      <xdr:rowOff>94679</xdr:rowOff>
    </xdr:to>
    <xdr:sp macro="" textlink="">
      <xdr:nvSpPr>
        <xdr:cNvPr id="805" name="楕円 804"/>
        <xdr:cNvSpPr/>
      </xdr:nvSpPr>
      <xdr:spPr>
        <a:xfrm>
          <a:off x="21272500" y="101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85806</xdr:rowOff>
    </xdr:from>
    <xdr:ext cx="313932" cy="259045"/>
    <xdr:sp macro="" textlink="">
      <xdr:nvSpPr>
        <xdr:cNvPr id="806" name="テキスト ボックス 805"/>
        <xdr:cNvSpPr txBox="1"/>
      </xdr:nvSpPr>
      <xdr:spPr>
        <a:xfrm>
          <a:off x="21166333" y="10201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164414</xdr:rowOff>
    </xdr:from>
    <xdr:to>
      <xdr:col>107</xdr:col>
      <xdr:colOff>101600</xdr:colOff>
      <xdr:row>59</xdr:row>
      <xdr:rowOff>94564</xdr:rowOff>
    </xdr:to>
    <xdr:sp macro="" textlink="">
      <xdr:nvSpPr>
        <xdr:cNvPr id="807" name="楕円 806"/>
        <xdr:cNvSpPr/>
      </xdr:nvSpPr>
      <xdr:spPr>
        <a:xfrm>
          <a:off x="20383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85691</xdr:rowOff>
    </xdr:from>
    <xdr:ext cx="313932" cy="259045"/>
    <xdr:sp macro="" textlink="">
      <xdr:nvSpPr>
        <xdr:cNvPr id="808" name="テキスト ボックス 807"/>
        <xdr:cNvSpPr txBox="1"/>
      </xdr:nvSpPr>
      <xdr:spPr>
        <a:xfrm>
          <a:off x="20277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164205</xdr:rowOff>
    </xdr:from>
    <xdr:to>
      <xdr:col>102</xdr:col>
      <xdr:colOff>165100</xdr:colOff>
      <xdr:row>59</xdr:row>
      <xdr:rowOff>94355</xdr:rowOff>
    </xdr:to>
    <xdr:sp macro="" textlink="">
      <xdr:nvSpPr>
        <xdr:cNvPr id="809" name="楕円 808"/>
        <xdr:cNvSpPr/>
      </xdr:nvSpPr>
      <xdr:spPr>
        <a:xfrm>
          <a:off x="19494500" y="101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85482</xdr:rowOff>
    </xdr:from>
    <xdr:ext cx="313932" cy="259045"/>
    <xdr:sp macro="" textlink="">
      <xdr:nvSpPr>
        <xdr:cNvPr id="810" name="テキスト ボックス 809"/>
        <xdr:cNvSpPr txBox="1"/>
      </xdr:nvSpPr>
      <xdr:spPr>
        <a:xfrm>
          <a:off x="19388333" y="10201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163823</xdr:rowOff>
    </xdr:from>
    <xdr:to>
      <xdr:col>98</xdr:col>
      <xdr:colOff>38100</xdr:colOff>
      <xdr:row>59</xdr:row>
      <xdr:rowOff>93973</xdr:rowOff>
    </xdr:to>
    <xdr:sp macro="" textlink="">
      <xdr:nvSpPr>
        <xdr:cNvPr id="811" name="楕円 810"/>
        <xdr:cNvSpPr/>
      </xdr:nvSpPr>
      <xdr:spPr>
        <a:xfrm>
          <a:off x="18605500" y="1010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85100</xdr:rowOff>
    </xdr:from>
    <xdr:ext cx="313932" cy="259045"/>
    <xdr:sp macro="" textlink="">
      <xdr:nvSpPr>
        <xdr:cNvPr id="812" name="テキスト ボックス 811"/>
        <xdr:cNvSpPr txBox="1"/>
      </xdr:nvSpPr>
      <xdr:spPr>
        <a:xfrm>
          <a:off x="18499333" y="10200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165401</xdr:rowOff>
    </xdr:from>
    <xdr:to>
      <xdr:col>116</xdr:col>
      <xdr:colOff>63500</xdr:colOff>
      <xdr:row>78</xdr:row>
      <xdr:rowOff>2082</xdr:rowOff>
    </xdr:to>
    <xdr:cxnSp macro="">
      <xdr:nvCxnSpPr>
        <xdr:cNvPr id="843" name="直線コネクタ 842"/>
        <xdr:cNvCxnSpPr/>
      </xdr:nvCxnSpPr>
      <xdr:spPr>
        <a:xfrm flipV="1">
          <a:off x="21323300" y="13367051"/>
          <a:ext cx="8382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155331</xdr:rowOff>
    </xdr:from>
    <xdr:ext cx="534377" cy="259045"/>
    <xdr:sp macro="" textlink="">
      <xdr:nvSpPr>
        <xdr:cNvPr id="844" name="繰出金平均値テキスト"/>
        <xdr:cNvSpPr txBox="1"/>
      </xdr:nvSpPr>
      <xdr:spPr>
        <a:xfrm>
          <a:off x="22212300" y="1301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168286</xdr:rowOff>
    </xdr:from>
    <xdr:to>
      <xdr:col>111</xdr:col>
      <xdr:colOff>177800</xdr:colOff>
      <xdr:row>78</xdr:row>
      <xdr:rowOff>2082</xdr:rowOff>
    </xdr:to>
    <xdr:cxnSp macro="">
      <xdr:nvCxnSpPr>
        <xdr:cNvPr id="846" name="直線コネクタ 845"/>
        <xdr:cNvCxnSpPr/>
      </xdr:nvCxnSpPr>
      <xdr:spPr>
        <a:xfrm>
          <a:off x="20434300" y="13369936"/>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62410</xdr:rowOff>
    </xdr:from>
    <xdr:ext cx="534377" cy="259045"/>
    <xdr:sp macro="" textlink="">
      <xdr:nvSpPr>
        <xdr:cNvPr id="848" name="テキスト ボックス 847"/>
        <xdr:cNvSpPr txBox="1"/>
      </xdr:nvSpPr>
      <xdr:spPr>
        <a:xfrm>
          <a:off x="21056111" y="129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168286</xdr:rowOff>
    </xdr:from>
    <xdr:to>
      <xdr:col>107</xdr:col>
      <xdr:colOff>50800</xdr:colOff>
      <xdr:row>78</xdr:row>
      <xdr:rowOff>14134</xdr:rowOff>
    </xdr:to>
    <xdr:cxnSp macro="">
      <xdr:nvCxnSpPr>
        <xdr:cNvPr id="849" name="直線コネクタ 848"/>
        <xdr:cNvCxnSpPr/>
      </xdr:nvCxnSpPr>
      <xdr:spPr>
        <a:xfrm flipV="1">
          <a:off x="19545300" y="13369936"/>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0" name="フローチャート: 判断 849"/>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58666</xdr:rowOff>
    </xdr:from>
    <xdr:ext cx="534377" cy="259045"/>
    <xdr:sp macro="" textlink="">
      <xdr:nvSpPr>
        <xdr:cNvPr id="851" name="テキスト ボックス 850"/>
        <xdr:cNvSpPr txBox="1"/>
      </xdr:nvSpPr>
      <xdr:spPr>
        <a:xfrm>
          <a:off x="20167111" y="129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56860</xdr:rowOff>
    </xdr:from>
    <xdr:to>
      <xdr:col>102</xdr:col>
      <xdr:colOff>114300</xdr:colOff>
      <xdr:row>78</xdr:row>
      <xdr:rowOff>14134</xdr:rowOff>
    </xdr:to>
    <xdr:cxnSp macro="">
      <xdr:nvCxnSpPr>
        <xdr:cNvPr id="852" name="直線コネクタ 851"/>
        <xdr:cNvCxnSpPr/>
      </xdr:nvCxnSpPr>
      <xdr:spPr>
        <a:xfrm>
          <a:off x="18656300" y="13258510"/>
          <a:ext cx="889000" cy="12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3" name="フローチャート: 判断 852"/>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77040</xdr:rowOff>
    </xdr:from>
    <xdr:ext cx="534377" cy="259045"/>
    <xdr:sp macro="" textlink="">
      <xdr:nvSpPr>
        <xdr:cNvPr id="854" name="テキスト ボックス 853"/>
        <xdr:cNvSpPr txBox="1"/>
      </xdr:nvSpPr>
      <xdr:spPr>
        <a:xfrm>
          <a:off x="19278111" y="1293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5" name="フローチャート: 判断 854"/>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86783</xdr:rowOff>
    </xdr:from>
    <xdr:ext cx="534377" cy="259045"/>
    <xdr:sp macro="" textlink="">
      <xdr:nvSpPr>
        <xdr:cNvPr id="856" name="テキスト ボックス 855"/>
        <xdr:cNvSpPr txBox="1"/>
      </xdr:nvSpPr>
      <xdr:spPr>
        <a:xfrm>
          <a:off x="18389111" y="1294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114601</xdr:rowOff>
    </xdr:from>
    <xdr:to>
      <xdr:col>116</xdr:col>
      <xdr:colOff>114300</xdr:colOff>
      <xdr:row>78</xdr:row>
      <xdr:rowOff>44751</xdr:rowOff>
    </xdr:to>
    <xdr:sp macro="" textlink="">
      <xdr:nvSpPr>
        <xdr:cNvPr id="862" name="楕円 861"/>
        <xdr:cNvSpPr/>
      </xdr:nvSpPr>
      <xdr:spPr>
        <a:xfrm>
          <a:off x="22110700" y="1331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29528</xdr:rowOff>
    </xdr:from>
    <xdr:ext cx="534377" cy="259045"/>
    <xdr:sp macro="" textlink="">
      <xdr:nvSpPr>
        <xdr:cNvPr id="863" name="繰出金該当値テキスト"/>
        <xdr:cNvSpPr txBox="1"/>
      </xdr:nvSpPr>
      <xdr:spPr>
        <a:xfrm>
          <a:off x="22212300" y="1323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122732</xdr:rowOff>
    </xdr:from>
    <xdr:to>
      <xdr:col>112</xdr:col>
      <xdr:colOff>38100</xdr:colOff>
      <xdr:row>78</xdr:row>
      <xdr:rowOff>52882</xdr:rowOff>
    </xdr:to>
    <xdr:sp macro="" textlink="">
      <xdr:nvSpPr>
        <xdr:cNvPr id="864" name="楕円 863"/>
        <xdr:cNvSpPr/>
      </xdr:nvSpPr>
      <xdr:spPr>
        <a:xfrm>
          <a:off x="21272500" y="133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44009</xdr:rowOff>
    </xdr:from>
    <xdr:ext cx="534377" cy="259045"/>
    <xdr:sp macro="" textlink="">
      <xdr:nvSpPr>
        <xdr:cNvPr id="865" name="テキスト ボックス 864"/>
        <xdr:cNvSpPr txBox="1"/>
      </xdr:nvSpPr>
      <xdr:spPr>
        <a:xfrm>
          <a:off x="21056111" y="134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117486</xdr:rowOff>
    </xdr:from>
    <xdr:to>
      <xdr:col>107</xdr:col>
      <xdr:colOff>101600</xdr:colOff>
      <xdr:row>78</xdr:row>
      <xdr:rowOff>47636</xdr:rowOff>
    </xdr:to>
    <xdr:sp macro="" textlink="">
      <xdr:nvSpPr>
        <xdr:cNvPr id="866" name="楕円 865"/>
        <xdr:cNvSpPr/>
      </xdr:nvSpPr>
      <xdr:spPr>
        <a:xfrm>
          <a:off x="20383500" y="1331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38763</xdr:rowOff>
    </xdr:from>
    <xdr:ext cx="534377" cy="259045"/>
    <xdr:sp macro="" textlink="">
      <xdr:nvSpPr>
        <xdr:cNvPr id="867" name="テキスト ボックス 866"/>
        <xdr:cNvSpPr txBox="1"/>
      </xdr:nvSpPr>
      <xdr:spPr>
        <a:xfrm>
          <a:off x="20167111" y="1341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134784</xdr:rowOff>
    </xdr:from>
    <xdr:to>
      <xdr:col>102</xdr:col>
      <xdr:colOff>165100</xdr:colOff>
      <xdr:row>78</xdr:row>
      <xdr:rowOff>64934</xdr:rowOff>
    </xdr:to>
    <xdr:sp macro="" textlink="">
      <xdr:nvSpPr>
        <xdr:cNvPr id="868" name="楕円 867"/>
        <xdr:cNvSpPr/>
      </xdr:nvSpPr>
      <xdr:spPr>
        <a:xfrm>
          <a:off x="19494500" y="1333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56061</xdr:rowOff>
    </xdr:from>
    <xdr:ext cx="534377" cy="259045"/>
    <xdr:sp macro="" textlink="">
      <xdr:nvSpPr>
        <xdr:cNvPr id="869" name="テキスト ボックス 868"/>
        <xdr:cNvSpPr txBox="1"/>
      </xdr:nvSpPr>
      <xdr:spPr>
        <a:xfrm>
          <a:off x="19278111" y="1342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6060</xdr:rowOff>
    </xdr:from>
    <xdr:to>
      <xdr:col>98</xdr:col>
      <xdr:colOff>38100</xdr:colOff>
      <xdr:row>77</xdr:row>
      <xdr:rowOff>107660</xdr:rowOff>
    </xdr:to>
    <xdr:sp macro="" textlink="">
      <xdr:nvSpPr>
        <xdr:cNvPr id="870" name="楕円 869"/>
        <xdr:cNvSpPr/>
      </xdr:nvSpPr>
      <xdr:spPr>
        <a:xfrm>
          <a:off x="18605500" y="1320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98787</xdr:rowOff>
    </xdr:from>
    <xdr:ext cx="534377" cy="259045"/>
    <xdr:sp macro="" textlink="">
      <xdr:nvSpPr>
        <xdr:cNvPr id="871" name="テキスト ボックス 870"/>
        <xdr:cNvSpPr txBox="1"/>
      </xdr:nvSpPr>
      <xdr:spPr>
        <a:xfrm>
          <a:off x="18389111" y="133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latin typeface="ＭＳ Ｐゴシック" panose="020B0600070205080204" pitchFamily="50" charset="-128"/>
              <a:ea typeface="ＭＳ Ｐゴシック" panose="020B0600070205080204" pitchFamily="50" charset="-128"/>
            </a:rPr>
            <a:t>428,326</a:t>
          </a:r>
          <a:r>
            <a:rPr kumimoji="1" lang="ja-JP" altLang="en-US" sz="1100">
              <a:latin typeface="ＭＳ Ｐゴシック" panose="020B0600070205080204" pitchFamily="50" charset="-128"/>
              <a:ea typeface="ＭＳ Ｐゴシック" panose="020B0600070205080204" pitchFamily="50" charset="-128"/>
            </a:rPr>
            <a:t>円となり、前年度よりも</a:t>
          </a:r>
          <a:r>
            <a:rPr kumimoji="1" lang="en-US" altLang="ja-JP" sz="1100">
              <a:latin typeface="ＭＳ Ｐゴシック" panose="020B0600070205080204" pitchFamily="50" charset="-128"/>
              <a:ea typeface="ＭＳ Ｐゴシック" panose="020B0600070205080204" pitchFamily="50" charset="-128"/>
            </a:rPr>
            <a:t>53,647</a:t>
          </a:r>
          <a:r>
            <a:rPr kumimoji="1" lang="ja-JP" altLang="en-US" sz="1100">
              <a:latin typeface="ＭＳ Ｐゴシック" panose="020B0600070205080204" pitchFamily="50" charset="-128"/>
              <a:ea typeface="ＭＳ Ｐゴシック" panose="020B0600070205080204" pitchFamily="50" charset="-128"/>
            </a:rPr>
            <a:t>円の増となっている。</a:t>
          </a:r>
        </a:p>
        <a:p>
          <a:r>
            <a:rPr kumimoji="1" lang="ja-JP" altLang="en-US" sz="1100">
              <a:latin typeface="ＭＳ Ｐゴシック" panose="020B0600070205080204" pitchFamily="50" charset="-128"/>
              <a:ea typeface="ＭＳ Ｐゴシック" panose="020B0600070205080204" pitchFamily="50" charset="-128"/>
            </a:rPr>
            <a:t>　人件費は、住民一人当たり</a:t>
          </a:r>
          <a:r>
            <a:rPr kumimoji="1" lang="en-US" altLang="ja-JP" sz="1100">
              <a:latin typeface="ＭＳ Ｐゴシック" panose="020B0600070205080204" pitchFamily="50" charset="-128"/>
              <a:ea typeface="ＭＳ Ｐゴシック" panose="020B0600070205080204" pitchFamily="50" charset="-128"/>
            </a:rPr>
            <a:t>48,075</a:t>
          </a:r>
          <a:r>
            <a:rPr kumimoji="1" lang="ja-JP" altLang="en-US" sz="1100">
              <a:latin typeface="ＭＳ Ｐゴシック" panose="020B0600070205080204" pitchFamily="50" charset="-128"/>
              <a:ea typeface="ＭＳ Ｐゴシック" panose="020B0600070205080204" pitchFamily="50" charset="-128"/>
            </a:rPr>
            <a:t>円となっており、類似団体平均と比べて低い水準となっている。これは、過去から職員数削減に努め、人口当たりの正規職員数が類似団体と比較して少ないこと、また、消防や衛生（ごみ・し尿処理）業務を広域で実施していることなどが影響しており、今後も引き続き、指定管理者制度の導入や適正な定員管理を行うことで、人件費の抑制に努めていく。</a:t>
          </a:r>
        </a:p>
        <a:p>
          <a:r>
            <a:rPr kumimoji="1" lang="ja-JP" altLang="en-US" sz="1100">
              <a:latin typeface="ＭＳ Ｐゴシック" panose="020B0600070205080204" pitchFamily="50" charset="-128"/>
              <a:ea typeface="ＭＳ Ｐゴシック" panose="020B0600070205080204" pitchFamily="50" charset="-128"/>
            </a:rPr>
            <a:t>　扶助費は、住民一人当たり</a:t>
          </a:r>
          <a:r>
            <a:rPr kumimoji="1" lang="en-US" altLang="ja-JP" sz="1100">
              <a:latin typeface="ＭＳ Ｐゴシック" panose="020B0600070205080204" pitchFamily="50" charset="-128"/>
              <a:ea typeface="ＭＳ Ｐゴシック" panose="020B0600070205080204" pitchFamily="50" charset="-128"/>
            </a:rPr>
            <a:t>90,086</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円となっており、類似団体と比較して高い状況となっている。これは、近年、待機児童解消を図るために進めてきた保育定数の増加に伴う児童福祉費の増などによるものであり、前年度と比較すると</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％増となっている。 </a:t>
          </a:r>
        </a:p>
        <a:p>
          <a:r>
            <a:rPr kumimoji="1" lang="ja-JP" altLang="en-US" sz="11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125,429</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高い状況となっている。これは、クリーンセンター更新整備事業をはじめ、野村公園整備事業等、大規模な公共事業の実施が輻輳したことなどによるものであり、前年度と比較すると</a:t>
          </a:r>
          <a:r>
            <a:rPr kumimoji="1" lang="en-US" altLang="ja-JP" sz="1100">
              <a:latin typeface="ＭＳ Ｐゴシック" panose="020B0600070205080204" pitchFamily="50" charset="-128"/>
              <a:ea typeface="ＭＳ Ｐゴシック" panose="020B0600070205080204" pitchFamily="50" charset="-128"/>
            </a:rPr>
            <a:t>56.3</a:t>
          </a:r>
          <a:r>
            <a:rPr kumimoji="1" lang="ja-JP" altLang="en-US" sz="1100">
              <a:latin typeface="ＭＳ Ｐゴシック" panose="020B0600070205080204" pitchFamily="50" charset="-128"/>
              <a:ea typeface="ＭＳ Ｐゴシック" panose="020B0600070205080204" pitchFamily="50" charset="-128"/>
            </a:rPr>
            <a:t>％増となっている。 </a:t>
          </a:r>
        </a:p>
        <a:p>
          <a:r>
            <a:rPr kumimoji="1" lang="ja-JP" altLang="en-US" sz="1100">
              <a:latin typeface="ＭＳ Ｐゴシック" panose="020B0600070205080204" pitchFamily="50" charset="-128"/>
              <a:ea typeface="ＭＳ Ｐゴシック" panose="020B0600070205080204" pitchFamily="50" charset="-128"/>
            </a:rPr>
            <a:t>　今後も、大規模事業の実施が輻輳することから、「草津市健全で持続可能な財政運営および財政規律に関する条例」、「草津市財政規律ガイドライン」に基づき、事業実施による後年度の財政運営への影響を見極め、健全化判断比率の動向にも注視しながら、健全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132,885
130,733
67.82
57,496,039
56,918,051
466,803
25,595,042
45,714,234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39551</xdr:rowOff>
    </xdr:from>
    <xdr:to>
      <xdr:col>24</xdr:col>
      <xdr:colOff>63500</xdr:colOff>
      <xdr:row>36</xdr:row>
      <xdr:rowOff>101600</xdr:rowOff>
    </xdr:to>
    <xdr:cxnSp macro="">
      <xdr:nvCxnSpPr>
        <xdr:cNvPr id="63" name="直線コネクタ 62"/>
        <xdr:cNvCxnSpPr/>
      </xdr:nvCxnSpPr>
      <xdr:spPr>
        <a:xfrm>
          <a:off x="3797300" y="621175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33944</xdr:rowOff>
    </xdr:from>
    <xdr:ext cx="469744" cy="259045"/>
    <xdr:sp macro="" textlink="">
      <xdr:nvSpPr>
        <xdr:cNvPr id="64" name="議会費平均値テキスト"/>
        <xdr:cNvSpPr txBox="1"/>
      </xdr:nvSpPr>
      <xdr:spPr>
        <a:xfrm>
          <a:off x="4686300" y="5863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163649</xdr:rowOff>
    </xdr:from>
    <xdr:to>
      <xdr:col>19</xdr:col>
      <xdr:colOff>177800</xdr:colOff>
      <xdr:row>36</xdr:row>
      <xdr:rowOff>39551</xdr:rowOff>
    </xdr:to>
    <xdr:cxnSp macro="">
      <xdr:nvCxnSpPr>
        <xdr:cNvPr id="66" name="直線コネクタ 65"/>
        <xdr:cNvCxnSpPr/>
      </xdr:nvCxnSpPr>
      <xdr:spPr>
        <a:xfrm>
          <a:off x="2908300" y="5992949"/>
          <a:ext cx="889000" cy="2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87828</xdr:rowOff>
    </xdr:from>
    <xdr:ext cx="469744" cy="259045"/>
    <xdr:sp macro="" textlink="">
      <xdr:nvSpPr>
        <xdr:cNvPr id="68" name="テキスト ボックス 67"/>
        <xdr:cNvSpPr txBox="1"/>
      </xdr:nvSpPr>
      <xdr:spPr>
        <a:xfrm>
          <a:off x="3562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163649</xdr:rowOff>
    </xdr:from>
    <xdr:to>
      <xdr:col>15</xdr:col>
      <xdr:colOff>50800</xdr:colOff>
      <xdr:row>35</xdr:row>
      <xdr:rowOff>36830</xdr:rowOff>
    </xdr:to>
    <xdr:cxnSp macro="">
      <xdr:nvCxnSpPr>
        <xdr:cNvPr id="69" name="直線コネクタ 68"/>
        <xdr:cNvCxnSpPr/>
      </xdr:nvCxnSpPr>
      <xdr:spPr>
        <a:xfrm flipV="1">
          <a:off x="2019300" y="5992949"/>
          <a:ext cx="8890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21970</xdr:rowOff>
    </xdr:from>
    <xdr:ext cx="469744" cy="259045"/>
    <xdr:sp macro="" textlink="">
      <xdr:nvSpPr>
        <xdr:cNvPr id="71" name="テキスト ボックス 70"/>
        <xdr:cNvSpPr txBox="1"/>
      </xdr:nvSpPr>
      <xdr:spPr>
        <a:xfrm>
          <a:off x="2673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36830</xdr:rowOff>
    </xdr:from>
    <xdr:to>
      <xdr:col>10</xdr:col>
      <xdr:colOff>114300</xdr:colOff>
      <xdr:row>35</xdr:row>
      <xdr:rowOff>120650</xdr:rowOff>
    </xdr:to>
    <xdr:cxnSp macro="">
      <xdr:nvCxnSpPr>
        <xdr:cNvPr id="72" name="直線コネクタ 71"/>
        <xdr:cNvCxnSpPr/>
      </xdr:nvCxnSpPr>
      <xdr:spPr>
        <a:xfrm flipV="1">
          <a:off x="1130300" y="6037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51905</xdr:rowOff>
    </xdr:from>
    <xdr:ext cx="469744" cy="259045"/>
    <xdr:sp macro="" textlink="">
      <xdr:nvSpPr>
        <xdr:cNvPr id="74" name="テキスト ボックス 73"/>
        <xdr:cNvSpPr txBox="1"/>
      </xdr:nvSpPr>
      <xdr:spPr>
        <a:xfrm>
          <a:off x="1784428"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106334</xdr:rowOff>
    </xdr:from>
    <xdr:ext cx="469744" cy="259045"/>
    <xdr:sp macro="" textlink="">
      <xdr:nvSpPr>
        <xdr:cNvPr id="76" name="テキスト ボックス 75"/>
        <xdr:cNvSpPr txBox="1"/>
      </xdr:nvSpPr>
      <xdr:spPr>
        <a:xfrm>
          <a:off x="895428"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50800</xdr:rowOff>
    </xdr:from>
    <xdr:to>
      <xdr:col>24</xdr:col>
      <xdr:colOff>114300</xdr:colOff>
      <xdr:row>36</xdr:row>
      <xdr:rowOff>152400</xdr:rowOff>
    </xdr:to>
    <xdr:sp macro="" textlink="">
      <xdr:nvSpPr>
        <xdr:cNvPr id="82" name="楕円 81"/>
        <xdr:cNvSpPr/>
      </xdr:nvSpPr>
      <xdr:spPr>
        <a:xfrm>
          <a:off x="45847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29227</xdr:rowOff>
    </xdr:from>
    <xdr:ext cx="469744" cy="259045"/>
    <xdr:sp macro="" textlink="">
      <xdr:nvSpPr>
        <xdr:cNvPr id="83" name="議会費該当値テキスト"/>
        <xdr:cNvSpPr txBox="1"/>
      </xdr:nvSpPr>
      <xdr:spPr>
        <a:xfrm>
          <a:off x="4686300"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160201</xdr:rowOff>
    </xdr:from>
    <xdr:to>
      <xdr:col>20</xdr:col>
      <xdr:colOff>38100</xdr:colOff>
      <xdr:row>36</xdr:row>
      <xdr:rowOff>90351</xdr:rowOff>
    </xdr:to>
    <xdr:sp macro="" textlink="">
      <xdr:nvSpPr>
        <xdr:cNvPr id="84" name="楕円 83"/>
        <xdr:cNvSpPr/>
      </xdr:nvSpPr>
      <xdr:spPr>
        <a:xfrm>
          <a:off x="3746500" y="616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81478</xdr:rowOff>
    </xdr:from>
    <xdr:ext cx="469744" cy="259045"/>
    <xdr:sp macro="" textlink="">
      <xdr:nvSpPr>
        <xdr:cNvPr id="85" name="テキスト ボックス 84"/>
        <xdr:cNvSpPr txBox="1"/>
      </xdr:nvSpPr>
      <xdr:spPr>
        <a:xfrm>
          <a:off x="3562428" y="62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112849</xdr:rowOff>
    </xdr:from>
    <xdr:to>
      <xdr:col>15</xdr:col>
      <xdr:colOff>101600</xdr:colOff>
      <xdr:row>35</xdr:row>
      <xdr:rowOff>42999</xdr:rowOff>
    </xdr:to>
    <xdr:sp macro="" textlink="">
      <xdr:nvSpPr>
        <xdr:cNvPr id="86" name="楕円 85"/>
        <xdr:cNvSpPr/>
      </xdr:nvSpPr>
      <xdr:spPr>
        <a:xfrm>
          <a:off x="2857500" y="59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34126</xdr:rowOff>
    </xdr:from>
    <xdr:ext cx="469744" cy="259045"/>
    <xdr:sp macro="" textlink="">
      <xdr:nvSpPr>
        <xdr:cNvPr id="87" name="テキスト ボックス 86"/>
        <xdr:cNvSpPr txBox="1"/>
      </xdr:nvSpPr>
      <xdr:spPr>
        <a:xfrm>
          <a:off x="2673428"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157480</xdr:rowOff>
    </xdr:from>
    <xdr:to>
      <xdr:col>10</xdr:col>
      <xdr:colOff>165100</xdr:colOff>
      <xdr:row>35</xdr:row>
      <xdr:rowOff>87630</xdr:rowOff>
    </xdr:to>
    <xdr:sp macro="" textlink="">
      <xdr:nvSpPr>
        <xdr:cNvPr id="88" name="楕円 87"/>
        <xdr:cNvSpPr/>
      </xdr:nvSpPr>
      <xdr:spPr>
        <a:xfrm>
          <a:off x="1968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89" name="テキスト ボックス 88"/>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90" name="楕円 89"/>
        <xdr:cNvSpPr/>
      </xdr:nvSpPr>
      <xdr:spPr>
        <a:xfrm>
          <a:off x="1079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162577</xdr:rowOff>
    </xdr:from>
    <xdr:ext cx="469744" cy="259045"/>
    <xdr:sp macro="" textlink="">
      <xdr:nvSpPr>
        <xdr:cNvPr id="91" name="テキスト ボックス 90"/>
        <xdr:cNvSpPr txBox="1"/>
      </xdr:nvSpPr>
      <xdr:spPr>
        <a:xfrm>
          <a:off x="895428"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79542</xdr:rowOff>
    </xdr:from>
    <xdr:to>
      <xdr:col>24</xdr:col>
      <xdr:colOff>63500</xdr:colOff>
      <xdr:row>57</xdr:row>
      <xdr:rowOff>130145</xdr:rowOff>
    </xdr:to>
    <xdr:cxnSp macro="">
      <xdr:nvCxnSpPr>
        <xdr:cNvPr id="118" name="直線コネクタ 117"/>
        <xdr:cNvCxnSpPr/>
      </xdr:nvCxnSpPr>
      <xdr:spPr>
        <a:xfrm flipV="1">
          <a:off x="3797300" y="9852192"/>
          <a:ext cx="838200" cy="5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26782</xdr:rowOff>
    </xdr:from>
    <xdr:ext cx="534377" cy="259045"/>
    <xdr:sp macro="" textlink="">
      <xdr:nvSpPr>
        <xdr:cNvPr id="119" name="総務費平均値テキスト"/>
        <xdr:cNvSpPr txBox="1"/>
      </xdr:nvSpPr>
      <xdr:spPr>
        <a:xfrm>
          <a:off x="4686300" y="9799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106695</xdr:rowOff>
    </xdr:from>
    <xdr:to>
      <xdr:col>19</xdr:col>
      <xdr:colOff>177800</xdr:colOff>
      <xdr:row>57</xdr:row>
      <xdr:rowOff>130145</xdr:rowOff>
    </xdr:to>
    <xdr:cxnSp macro="">
      <xdr:nvCxnSpPr>
        <xdr:cNvPr id="121" name="直線コネクタ 120"/>
        <xdr:cNvCxnSpPr/>
      </xdr:nvCxnSpPr>
      <xdr:spPr>
        <a:xfrm>
          <a:off x="2908300" y="9879345"/>
          <a:ext cx="889000" cy="2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102009</xdr:rowOff>
    </xdr:from>
    <xdr:to>
      <xdr:col>15</xdr:col>
      <xdr:colOff>50800</xdr:colOff>
      <xdr:row>57</xdr:row>
      <xdr:rowOff>106695</xdr:rowOff>
    </xdr:to>
    <xdr:cxnSp macro="">
      <xdr:nvCxnSpPr>
        <xdr:cNvPr id="124" name="直線コネクタ 123"/>
        <xdr:cNvCxnSpPr/>
      </xdr:nvCxnSpPr>
      <xdr:spPr>
        <a:xfrm>
          <a:off x="2019300" y="9874659"/>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167013</xdr:rowOff>
    </xdr:from>
    <xdr:ext cx="534377" cy="259045"/>
    <xdr:sp macro="" textlink="">
      <xdr:nvSpPr>
        <xdr:cNvPr id="126" name="テキスト ボックス 125"/>
        <xdr:cNvSpPr txBox="1"/>
      </xdr:nvSpPr>
      <xdr:spPr>
        <a:xfrm>
          <a:off x="2641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87008</xdr:rowOff>
    </xdr:from>
    <xdr:to>
      <xdr:col>10</xdr:col>
      <xdr:colOff>114300</xdr:colOff>
      <xdr:row>57</xdr:row>
      <xdr:rowOff>102009</xdr:rowOff>
    </xdr:to>
    <xdr:cxnSp macro="">
      <xdr:nvCxnSpPr>
        <xdr:cNvPr id="127" name="直線コネクタ 126"/>
        <xdr:cNvCxnSpPr/>
      </xdr:nvCxnSpPr>
      <xdr:spPr>
        <a:xfrm>
          <a:off x="1130300" y="9859658"/>
          <a:ext cx="889000" cy="1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9" name="テキスト ボックス 128"/>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137681</xdr:rowOff>
    </xdr:from>
    <xdr:ext cx="534377" cy="259045"/>
    <xdr:sp macro="" textlink="">
      <xdr:nvSpPr>
        <xdr:cNvPr id="131" name="テキスト ボックス 130"/>
        <xdr:cNvSpPr txBox="1"/>
      </xdr:nvSpPr>
      <xdr:spPr>
        <a:xfrm>
          <a:off x="863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28742</xdr:rowOff>
    </xdr:from>
    <xdr:to>
      <xdr:col>24</xdr:col>
      <xdr:colOff>114300</xdr:colOff>
      <xdr:row>57</xdr:row>
      <xdr:rowOff>130342</xdr:rowOff>
    </xdr:to>
    <xdr:sp macro="" textlink="">
      <xdr:nvSpPr>
        <xdr:cNvPr id="137" name="楕円 136"/>
        <xdr:cNvSpPr/>
      </xdr:nvSpPr>
      <xdr:spPr>
        <a:xfrm>
          <a:off x="4584700" y="980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159569</xdr:rowOff>
    </xdr:from>
    <xdr:ext cx="534377" cy="259045"/>
    <xdr:sp macro="" textlink="">
      <xdr:nvSpPr>
        <xdr:cNvPr id="138" name="総務費該当値テキスト"/>
        <xdr:cNvSpPr txBox="1"/>
      </xdr:nvSpPr>
      <xdr:spPr>
        <a:xfrm>
          <a:off x="4686300" y="958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79345</xdr:rowOff>
    </xdr:from>
    <xdr:to>
      <xdr:col>20</xdr:col>
      <xdr:colOff>38100</xdr:colOff>
      <xdr:row>58</xdr:row>
      <xdr:rowOff>9495</xdr:rowOff>
    </xdr:to>
    <xdr:sp macro="" textlink="">
      <xdr:nvSpPr>
        <xdr:cNvPr id="139" name="楕円 138"/>
        <xdr:cNvSpPr/>
      </xdr:nvSpPr>
      <xdr:spPr>
        <a:xfrm>
          <a:off x="3746500" y="985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622</xdr:rowOff>
    </xdr:from>
    <xdr:ext cx="534377" cy="259045"/>
    <xdr:sp macro="" textlink="">
      <xdr:nvSpPr>
        <xdr:cNvPr id="140" name="テキスト ボックス 139"/>
        <xdr:cNvSpPr txBox="1"/>
      </xdr:nvSpPr>
      <xdr:spPr>
        <a:xfrm>
          <a:off x="3530111" y="994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55895</xdr:rowOff>
    </xdr:from>
    <xdr:to>
      <xdr:col>15</xdr:col>
      <xdr:colOff>101600</xdr:colOff>
      <xdr:row>57</xdr:row>
      <xdr:rowOff>157495</xdr:rowOff>
    </xdr:to>
    <xdr:sp macro="" textlink="">
      <xdr:nvSpPr>
        <xdr:cNvPr id="141" name="楕円 140"/>
        <xdr:cNvSpPr/>
      </xdr:nvSpPr>
      <xdr:spPr>
        <a:xfrm>
          <a:off x="2857500" y="982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148622</xdr:rowOff>
    </xdr:from>
    <xdr:ext cx="534377" cy="259045"/>
    <xdr:sp macro="" textlink="">
      <xdr:nvSpPr>
        <xdr:cNvPr id="142" name="テキスト ボックス 141"/>
        <xdr:cNvSpPr txBox="1"/>
      </xdr:nvSpPr>
      <xdr:spPr>
        <a:xfrm>
          <a:off x="2641111" y="992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51209</xdr:rowOff>
    </xdr:from>
    <xdr:to>
      <xdr:col>10</xdr:col>
      <xdr:colOff>165100</xdr:colOff>
      <xdr:row>57</xdr:row>
      <xdr:rowOff>152809</xdr:rowOff>
    </xdr:to>
    <xdr:sp macro="" textlink="">
      <xdr:nvSpPr>
        <xdr:cNvPr id="143" name="楕円 142"/>
        <xdr:cNvSpPr/>
      </xdr:nvSpPr>
      <xdr:spPr>
        <a:xfrm>
          <a:off x="1968500" y="982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143936</xdr:rowOff>
    </xdr:from>
    <xdr:ext cx="534377" cy="259045"/>
    <xdr:sp macro="" textlink="">
      <xdr:nvSpPr>
        <xdr:cNvPr id="144" name="テキスト ボックス 143"/>
        <xdr:cNvSpPr txBox="1"/>
      </xdr:nvSpPr>
      <xdr:spPr>
        <a:xfrm>
          <a:off x="1752111" y="99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36208</xdr:rowOff>
    </xdr:from>
    <xdr:to>
      <xdr:col>6</xdr:col>
      <xdr:colOff>38100</xdr:colOff>
      <xdr:row>57</xdr:row>
      <xdr:rowOff>137808</xdr:rowOff>
    </xdr:to>
    <xdr:sp macro="" textlink="">
      <xdr:nvSpPr>
        <xdr:cNvPr id="145" name="楕円 144"/>
        <xdr:cNvSpPr/>
      </xdr:nvSpPr>
      <xdr:spPr>
        <a:xfrm>
          <a:off x="1079500" y="98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154335</xdr:rowOff>
    </xdr:from>
    <xdr:ext cx="534377" cy="259045"/>
    <xdr:sp macro="" textlink="">
      <xdr:nvSpPr>
        <xdr:cNvPr id="146" name="テキスト ボックス 145"/>
        <xdr:cNvSpPr txBox="1"/>
      </xdr:nvSpPr>
      <xdr:spPr>
        <a:xfrm>
          <a:off x="863111" y="95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27610</xdr:rowOff>
    </xdr:from>
    <xdr:to>
      <xdr:col>24</xdr:col>
      <xdr:colOff>63500</xdr:colOff>
      <xdr:row>74</xdr:row>
      <xdr:rowOff>90551</xdr:rowOff>
    </xdr:to>
    <xdr:cxnSp macro="">
      <xdr:nvCxnSpPr>
        <xdr:cNvPr id="176" name="直線コネクタ 175"/>
        <xdr:cNvCxnSpPr/>
      </xdr:nvCxnSpPr>
      <xdr:spPr>
        <a:xfrm flipV="1">
          <a:off x="3797300" y="12714910"/>
          <a:ext cx="838200" cy="6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34180</xdr:rowOff>
    </xdr:from>
    <xdr:ext cx="599010" cy="259045"/>
    <xdr:sp macro="" textlink="">
      <xdr:nvSpPr>
        <xdr:cNvPr id="177" name="民生費平均値テキスト"/>
        <xdr:cNvSpPr txBox="1"/>
      </xdr:nvSpPr>
      <xdr:spPr>
        <a:xfrm>
          <a:off x="4686300" y="12892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90551</xdr:rowOff>
    </xdr:from>
    <xdr:to>
      <xdr:col>19</xdr:col>
      <xdr:colOff>177800</xdr:colOff>
      <xdr:row>75</xdr:row>
      <xdr:rowOff>61767</xdr:rowOff>
    </xdr:to>
    <xdr:cxnSp macro="">
      <xdr:nvCxnSpPr>
        <xdr:cNvPr id="179" name="直線コネクタ 178"/>
        <xdr:cNvCxnSpPr/>
      </xdr:nvCxnSpPr>
      <xdr:spPr>
        <a:xfrm flipV="1">
          <a:off x="2908300" y="12777851"/>
          <a:ext cx="889000" cy="14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125486</xdr:rowOff>
    </xdr:from>
    <xdr:ext cx="599010" cy="259045"/>
    <xdr:sp macro="" textlink="">
      <xdr:nvSpPr>
        <xdr:cNvPr id="181" name="テキスト ボックス 180"/>
        <xdr:cNvSpPr txBox="1"/>
      </xdr:nvSpPr>
      <xdr:spPr>
        <a:xfrm>
          <a:off x="3497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61767</xdr:rowOff>
    </xdr:from>
    <xdr:to>
      <xdr:col>15</xdr:col>
      <xdr:colOff>50800</xdr:colOff>
      <xdr:row>75</xdr:row>
      <xdr:rowOff>115888</xdr:rowOff>
    </xdr:to>
    <xdr:cxnSp macro="">
      <xdr:nvCxnSpPr>
        <xdr:cNvPr id="182" name="直線コネクタ 181"/>
        <xdr:cNvCxnSpPr/>
      </xdr:nvCxnSpPr>
      <xdr:spPr>
        <a:xfrm flipV="1">
          <a:off x="2019300" y="12920517"/>
          <a:ext cx="889000" cy="5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31018</xdr:rowOff>
    </xdr:from>
    <xdr:ext cx="599010" cy="259045"/>
    <xdr:sp macro="" textlink="">
      <xdr:nvSpPr>
        <xdr:cNvPr id="184" name="テキスト ボックス 183"/>
        <xdr:cNvSpPr txBox="1"/>
      </xdr:nvSpPr>
      <xdr:spPr>
        <a:xfrm>
          <a:off x="2608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115888</xdr:rowOff>
    </xdr:from>
    <xdr:to>
      <xdr:col>10</xdr:col>
      <xdr:colOff>114300</xdr:colOff>
      <xdr:row>76</xdr:row>
      <xdr:rowOff>89884</xdr:rowOff>
    </xdr:to>
    <xdr:cxnSp macro="">
      <xdr:nvCxnSpPr>
        <xdr:cNvPr id="185" name="直線コネクタ 184"/>
        <xdr:cNvCxnSpPr/>
      </xdr:nvCxnSpPr>
      <xdr:spPr>
        <a:xfrm flipV="1">
          <a:off x="1130300" y="12974638"/>
          <a:ext cx="889000" cy="1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9403</xdr:rowOff>
    </xdr:from>
    <xdr:ext cx="599010" cy="259045"/>
    <xdr:sp macro="" textlink="">
      <xdr:nvSpPr>
        <xdr:cNvPr id="187" name="テキスト ボックス 186"/>
        <xdr:cNvSpPr txBox="1"/>
      </xdr:nvSpPr>
      <xdr:spPr>
        <a:xfrm>
          <a:off x="1719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15727</xdr:rowOff>
    </xdr:from>
    <xdr:ext cx="599010" cy="259045"/>
    <xdr:sp macro="" textlink="">
      <xdr:nvSpPr>
        <xdr:cNvPr id="189" name="テキスト ボックス 188"/>
        <xdr:cNvSpPr txBox="1"/>
      </xdr:nvSpPr>
      <xdr:spPr>
        <a:xfrm>
          <a:off x="830795"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148260</xdr:rowOff>
    </xdr:from>
    <xdr:to>
      <xdr:col>24</xdr:col>
      <xdr:colOff>114300</xdr:colOff>
      <xdr:row>74</xdr:row>
      <xdr:rowOff>78410</xdr:rowOff>
    </xdr:to>
    <xdr:sp macro="" textlink="">
      <xdr:nvSpPr>
        <xdr:cNvPr id="195" name="楕円 194"/>
        <xdr:cNvSpPr/>
      </xdr:nvSpPr>
      <xdr:spPr>
        <a:xfrm>
          <a:off x="4584700" y="126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171137</xdr:rowOff>
    </xdr:from>
    <xdr:ext cx="599010" cy="259045"/>
    <xdr:sp macro="" textlink="">
      <xdr:nvSpPr>
        <xdr:cNvPr id="196" name="民生費該当値テキスト"/>
        <xdr:cNvSpPr txBox="1"/>
      </xdr:nvSpPr>
      <xdr:spPr>
        <a:xfrm>
          <a:off x="4686300" y="1251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39751</xdr:rowOff>
    </xdr:from>
    <xdr:to>
      <xdr:col>20</xdr:col>
      <xdr:colOff>38100</xdr:colOff>
      <xdr:row>74</xdr:row>
      <xdr:rowOff>141351</xdr:rowOff>
    </xdr:to>
    <xdr:sp macro="" textlink="">
      <xdr:nvSpPr>
        <xdr:cNvPr id="197" name="楕円 196"/>
        <xdr:cNvSpPr/>
      </xdr:nvSpPr>
      <xdr:spPr>
        <a:xfrm>
          <a:off x="3746500" y="127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157878</xdr:rowOff>
    </xdr:from>
    <xdr:ext cx="599010" cy="259045"/>
    <xdr:sp macro="" textlink="">
      <xdr:nvSpPr>
        <xdr:cNvPr id="198" name="テキスト ボックス 197"/>
        <xdr:cNvSpPr txBox="1"/>
      </xdr:nvSpPr>
      <xdr:spPr>
        <a:xfrm>
          <a:off x="3497795" y="1250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10967</xdr:rowOff>
    </xdr:from>
    <xdr:to>
      <xdr:col>15</xdr:col>
      <xdr:colOff>101600</xdr:colOff>
      <xdr:row>75</xdr:row>
      <xdr:rowOff>112567</xdr:rowOff>
    </xdr:to>
    <xdr:sp macro="" textlink="">
      <xdr:nvSpPr>
        <xdr:cNvPr id="199" name="楕円 198"/>
        <xdr:cNvSpPr/>
      </xdr:nvSpPr>
      <xdr:spPr>
        <a:xfrm>
          <a:off x="2857500" y="1286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129094</xdr:rowOff>
    </xdr:from>
    <xdr:ext cx="599010" cy="259045"/>
    <xdr:sp macro="" textlink="">
      <xdr:nvSpPr>
        <xdr:cNvPr id="200" name="テキスト ボックス 199"/>
        <xdr:cNvSpPr txBox="1"/>
      </xdr:nvSpPr>
      <xdr:spPr>
        <a:xfrm>
          <a:off x="2608795" y="1264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65088</xdr:rowOff>
    </xdr:from>
    <xdr:to>
      <xdr:col>10</xdr:col>
      <xdr:colOff>165100</xdr:colOff>
      <xdr:row>75</xdr:row>
      <xdr:rowOff>166688</xdr:rowOff>
    </xdr:to>
    <xdr:sp macro="" textlink="">
      <xdr:nvSpPr>
        <xdr:cNvPr id="201" name="楕円 200"/>
        <xdr:cNvSpPr/>
      </xdr:nvSpPr>
      <xdr:spPr>
        <a:xfrm>
          <a:off x="1968500" y="129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157815</xdr:rowOff>
    </xdr:from>
    <xdr:ext cx="599010" cy="259045"/>
    <xdr:sp macro="" textlink="">
      <xdr:nvSpPr>
        <xdr:cNvPr id="202" name="テキスト ボックス 201"/>
        <xdr:cNvSpPr txBox="1"/>
      </xdr:nvSpPr>
      <xdr:spPr>
        <a:xfrm>
          <a:off x="1719795" y="1301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39084</xdr:rowOff>
    </xdr:from>
    <xdr:to>
      <xdr:col>6</xdr:col>
      <xdr:colOff>38100</xdr:colOff>
      <xdr:row>76</xdr:row>
      <xdr:rowOff>140684</xdr:rowOff>
    </xdr:to>
    <xdr:sp macro="" textlink="">
      <xdr:nvSpPr>
        <xdr:cNvPr id="203" name="楕円 202"/>
        <xdr:cNvSpPr/>
      </xdr:nvSpPr>
      <xdr:spPr>
        <a:xfrm>
          <a:off x="1079500" y="1306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131811</xdr:rowOff>
    </xdr:from>
    <xdr:ext cx="599010" cy="259045"/>
    <xdr:sp macro="" textlink="">
      <xdr:nvSpPr>
        <xdr:cNvPr id="204" name="テキスト ボックス 203"/>
        <xdr:cNvSpPr txBox="1"/>
      </xdr:nvSpPr>
      <xdr:spPr>
        <a:xfrm>
          <a:off x="830795" y="1316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63108</xdr:rowOff>
    </xdr:from>
    <xdr:to>
      <xdr:col>24</xdr:col>
      <xdr:colOff>62865</xdr:colOff>
      <xdr:row>98</xdr:row>
      <xdr:rowOff>24997</xdr:rowOff>
    </xdr:to>
    <xdr:cxnSp macro="">
      <xdr:nvCxnSpPr>
        <xdr:cNvPr id="230" name="直線コネクタ 229"/>
        <xdr:cNvCxnSpPr/>
      </xdr:nvCxnSpPr>
      <xdr:spPr>
        <a:xfrm flipV="1">
          <a:off x="4633595" y="15665058"/>
          <a:ext cx="1270" cy="116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28824</xdr:rowOff>
    </xdr:from>
    <xdr:ext cx="534377" cy="259045"/>
    <xdr:sp macro="" textlink="">
      <xdr:nvSpPr>
        <xdr:cNvPr id="231" name="衛生費最小値テキスト"/>
        <xdr:cNvSpPr txBox="1"/>
      </xdr:nvSpPr>
      <xdr:spPr>
        <a:xfrm>
          <a:off x="4686300" y="1683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24997</xdr:rowOff>
    </xdr:from>
    <xdr:to>
      <xdr:col>24</xdr:col>
      <xdr:colOff>152400</xdr:colOff>
      <xdr:row>98</xdr:row>
      <xdr:rowOff>24997</xdr:rowOff>
    </xdr:to>
    <xdr:cxnSp macro="">
      <xdr:nvCxnSpPr>
        <xdr:cNvPr id="232" name="直線コネクタ 231"/>
        <xdr:cNvCxnSpPr/>
      </xdr:nvCxnSpPr>
      <xdr:spPr>
        <a:xfrm>
          <a:off x="4546600" y="168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9785</xdr:rowOff>
    </xdr:from>
    <xdr:ext cx="599010" cy="259045"/>
    <xdr:sp macro="" textlink="">
      <xdr:nvSpPr>
        <xdr:cNvPr id="233" name="衛生費最大値テキスト"/>
        <xdr:cNvSpPr txBox="1"/>
      </xdr:nvSpPr>
      <xdr:spPr>
        <a:xfrm>
          <a:off x="4686300" y="1544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63108</xdr:rowOff>
    </xdr:from>
    <xdr:to>
      <xdr:col>24</xdr:col>
      <xdr:colOff>152400</xdr:colOff>
      <xdr:row>91</xdr:row>
      <xdr:rowOff>63108</xdr:rowOff>
    </xdr:to>
    <xdr:cxnSp macro="">
      <xdr:nvCxnSpPr>
        <xdr:cNvPr id="234" name="直線コネクタ 233"/>
        <xdr:cNvCxnSpPr/>
      </xdr:nvCxnSpPr>
      <xdr:spPr>
        <a:xfrm>
          <a:off x="4546600" y="1566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41173</xdr:rowOff>
    </xdr:from>
    <xdr:to>
      <xdr:col>24</xdr:col>
      <xdr:colOff>63500</xdr:colOff>
      <xdr:row>97</xdr:row>
      <xdr:rowOff>52245</xdr:rowOff>
    </xdr:to>
    <xdr:cxnSp macro="">
      <xdr:nvCxnSpPr>
        <xdr:cNvPr id="235" name="直線コネクタ 234"/>
        <xdr:cNvCxnSpPr/>
      </xdr:nvCxnSpPr>
      <xdr:spPr>
        <a:xfrm flipV="1">
          <a:off x="3797300" y="16157473"/>
          <a:ext cx="838200" cy="52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100235</xdr:rowOff>
    </xdr:from>
    <xdr:ext cx="534377" cy="259045"/>
    <xdr:sp macro="" textlink="">
      <xdr:nvSpPr>
        <xdr:cNvPr id="236" name="衛生費平均値テキスト"/>
        <xdr:cNvSpPr txBox="1"/>
      </xdr:nvSpPr>
      <xdr:spPr>
        <a:xfrm>
          <a:off x="4686300" y="1655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121808</xdr:rowOff>
    </xdr:from>
    <xdr:to>
      <xdr:col>24</xdr:col>
      <xdr:colOff>114300</xdr:colOff>
      <xdr:row>97</xdr:row>
      <xdr:rowOff>51958</xdr:rowOff>
    </xdr:to>
    <xdr:sp macro="" textlink="">
      <xdr:nvSpPr>
        <xdr:cNvPr id="237" name="フローチャート: 判断 236"/>
        <xdr:cNvSpPr/>
      </xdr:nvSpPr>
      <xdr:spPr>
        <a:xfrm>
          <a:off x="4584700" y="1658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52245</xdr:rowOff>
    </xdr:from>
    <xdr:to>
      <xdr:col>19</xdr:col>
      <xdr:colOff>177800</xdr:colOff>
      <xdr:row>98</xdr:row>
      <xdr:rowOff>46518</xdr:rowOff>
    </xdr:to>
    <xdr:cxnSp macro="">
      <xdr:nvCxnSpPr>
        <xdr:cNvPr id="238" name="直線コネクタ 237"/>
        <xdr:cNvCxnSpPr/>
      </xdr:nvCxnSpPr>
      <xdr:spPr>
        <a:xfrm flipV="1">
          <a:off x="2908300" y="16682895"/>
          <a:ext cx="889000" cy="1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12809</xdr:rowOff>
    </xdr:from>
    <xdr:to>
      <xdr:col>20</xdr:col>
      <xdr:colOff>38100</xdr:colOff>
      <xdr:row>97</xdr:row>
      <xdr:rowOff>114409</xdr:rowOff>
    </xdr:to>
    <xdr:sp macro="" textlink="">
      <xdr:nvSpPr>
        <xdr:cNvPr id="239" name="フローチャート: 判断 238"/>
        <xdr:cNvSpPr/>
      </xdr:nvSpPr>
      <xdr:spPr>
        <a:xfrm>
          <a:off x="3746500" y="1664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105536</xdr:rowOff>
    </xdr:from>
    <xdr:ext cx="534377" cy="259045"/>
    <xdr:sp macro="" textlink="">
      <xdr:nvSpPr>
        <xdr:cNvPr id="240" name="テキスト ボックス 239"/>
        <xdr:cNvSpPr txBox="1"/>
      </xdr:nvSpPr>
      <xdr:spPr>
        <a:xfrm>
          <a:off x="3530111" y="1673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46518</xdr:rowOff>
    </xdr:from>
    <xdr:to>
      <xdr:col>15</xdr:col>
      <xdr:colOff>50800</xdr:colOff>
      <xdr:row>98</xdr:row>
      <xdr:rowOff>48118</xdr:rowOff>
    </xdr:to>
    <xdr:cxnSp macro="">
      <xdr:nvCxnSpPr>
        <xdr:cNvPr id="241" name="直線コネクタ 240"/>
        <xdr:cNvCxnSpPr/>
      </xdr:nvCxnSpPr>
      <xdr:spPr>
        <a:xfrm flipV="1">
          <a:off x="2019300" y="1684861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44323</xdr:rowOff>
    </xdr:from>
    <xdr:to>
      <xdr:col>15</xdr:col>
      <xdr:colOff>101600</xdr:colOff>
      <xdr:row>97</xdr:row>
      <xdr:rowOff>145923</xdr:rowOff>
    </xdr:to>
    <xdr:sp macro="" textlink="">
      <xdr:nvSpPr>
        <xdr:cNvPr id="242" name="フローチャート: 判断 241"/>
        <xdr:cNvSpPr/>
      </xdr:nvSpPr>
      <xdr:spPr>
        <a:xfrm>
          <a:off x="2857500" y="1667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162450</xdr:rowOff>
    </xdr:from>
    <xdr:ext cx="534377" cy="259045"/>
    <xdr:sp macro="" textlink="">
      <xdr:nvSpPr>
        <xdr:cNvPr id="243" name="テキスト ボックス 242"/>
        <xdr:cNvSpPr txBox="1"/>
      </xdr:nvSpPr>
      <xdr:spPr>
        <a:xfrm>
          <a:off x="2641111" y="1645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37331</xdr:rowOff>
    </xdr:from>
    <xdr:to>
      <xdr:col>10</xdr:col>
      <xdr:colOff>114300</xdr:colOff>
      <xdr:row>98</xdr:row>
      <xdr:rowOff>48118</xdr:rowOff>
    </xdr:to>
    <xdr:cxnSp macro="">
      <xdr:nvCxnSpPr>
        <xdr:cNvPr id="244" name="直線コネクタ 243"/>
        <xdr:cNvCxnSpPr/>
      </xdr:nvCxnSpPr>
      <xdr:spPr>
        <a:xfrm>
          <a:off x="1130300" y="16839431"/>
          <a:ext cx="8890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43321</xdr:rowOff>
    </xdr:from>
    <xdr:to>
      <xdr:col>10</xdr:col>
      <xdr:colOff>165100</xdr:colOff>
      <xdr:row>97</xdr:row>
      <xdr:rowOff>144921</xdr:rowOff>
    </xdr:to>
    <xdr:sp macro="" textlink="">
      <xdr:nvSpPr>
        <xdr:cNvPr id="245" name="フローチャート: 判断 244"/>
        <xdr:cNvSpPr/>
      </xdr:nvSpPr>
      <xdr:spPr>
        <a:xfrm>
          <a:off x="1968500" y="1667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161448</xdr:rowOff>
    </xdr:from>
    <xdr:ext cx="534377" cy="259045"/>
    <xdr:sp macro="" textlink="">
      <xdr:nvSpPr>
        <xdr:cNvPr id="246" name="テキスト ボックス 245"/>
        <xdr:cNvSpPr txBox="1"/>
      </xdr:nvSpPr>
      <xdr:spPr>
        <a:xfrm>
          <a:off x="1752111" y="164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48754</xdr:rowOff>
    </xdr:from>
    <xdr:to>
      <xdr:col>6</xdr:col>
      <xdr:colOff>38100</xdr:colOff>
      <xdr:row>97</xdr:row>
      <xdr:rowOff>150354</xdr:rowOff>
    </xdr:to>
    <xdr:sp macro="" textlink="">
      <xdr:nvSpPr>
        <xdr:cNvPr id="247" name="フローチャート: 判断 246"/>
        <xdr:cNvSpPr/>
      </xdr:nvSpPr>
      <xdr:spPr>
        <a:xfrm>
          <a:off x="1079500" y="1667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166881</xdr:rowOff>
    </xdr:from>
    <xdr:ext cx="534377" cy="259045"/>
    <xdr:sp macro="" textlink="">
      <xdr:nvSpPr>
        <xdr:cNvPr id="248" name="テキスト ボックス 247"/>
        <xdr:cNvSpPr txBox="1"/>
      </xdr:nvSpPr>
      <xdr:spPr>
        <a:xfrm>
          <a:off x="863111" y="1645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161823</xdr:rowOff>
    </xdr:from>
    <xdr:to>
      <xdr:col>24</xdr:col>
      <xdr:colOff>114300</xdr:colOff>
      <xdr:row>94</xdr:row>
      <xdr:rowOff>91973</xdr:rowOff>
    </xdr:to>
    <xdr:sp macro="" textlink="">
      <xdr:nvSpPr>
        <xdr:cNvPr id="254" name="楕円 253"/>
        <xdr:cNvSpPr/>
      </xdr:nvSpPr>
      <xdr:spPr>
        <a:xfrm>
          <a:off x="4584700" y="161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13250</xdr:rowOff>
    </xdr:from>
    <xdr:ext cx="534377" cy="259045"/>
    <xdr:sp macro="" textlink="">
      <xdr:nvSpPr>
        <xdr:cNvPr id="255" name="衛生費該当値テキスト"/>
        <xdr:cNvSpPr txBox="1"/>
      </xdr:nvSpPr>
      <xdr:spPr>
        <a:xfrm>
          <a:off x="4686300" y="1595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1445</xdr:rowOff>
    </xdr:from>
    <xdr:to>
      <xdr:col>20</xdr:col>
      <xdr:colOff>38100</xdr:colOff>
      <xdr:row>97</xdr:row>
      <xdr:rowOff>103045</xdr:rowOff>
    </xdr:to>
    <xdr:sp macro="" textlink="">
      <xdr:nvSpPr>
        <xdr:cNvPr id="256" name="楕円 255"/>
        <xdr:cNvSpPr/>
      </xdr:nvSpPr>
      <xdr:spPr>
        <a:xfrm>
          <a:off x="3746500" y="1663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119572</xdr:rowOff>
    </xdr:from>
    <xdr:ext cx="534377" cy="259045"/>
    <xdr:sp macro="" textlink="">
      <xdr:nvSpPr>
        <xdr:cNvPr id="257" name="テキスト ボックス 256"/>
        <xdr:cNvSpPr txBox="1"/>
      </xdr:nvSpPr>
      <xdr:spPr>
        <a:xfrm>
          <a:off x="3530111" y="1640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167168</xdr:rowOff>
    </xdr:from>
    <xdr:to>
      <xdr:col>15</xdr:col>
      <xdr:colOff>101600</xdr:colOff>
      <xdr:row>98</xdr:row>
      <xdr:rowOff>97318</xdr:rowOff>
    </xdr:to>
    <xdr:sp macro="" textlink="">
      <xdr:nvSpPr>
        <xdr:cNvPr id="258" name="楕円 257"/>
        <xdr:cNvSpPr/>
      </xdr:nvSpPr>
      <xdr:spPr>
        <a:xfrm>
          <a:off x="2857500" y="1679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88445</xdr:rowOff>
    </xdr:from>
    <xdr:ext cx="534377" cy="259045"/>
    <xdr:sp macro="" textlink="">
      <xdr:nvSpPr>
        <xdr:cNvPr id="259" name="テキスト ボックス 258"/>
        <xdr:cNvSpPr txBox="1"/>
      </xdr:nvSpPr>
      <xdr:spPr>
        <a:xfrm>
          <a:off x="2641111" y="168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168768</xdr:rowOff>
    </xdr:from>
    <xdr:to>
      <xdr:col>10</xdr:col>
      <xdr:colOff>165100</xdr:colOff>
      <xdr:row>98</xdr:row>
      <xdr:rowOff>98918</xdr:rowOff>
    </xdr:to>
    <xdr:sp macro="" textlink="">
      <xdr:nvSpPr>
        <xdr:cNvPr id="260" name="楕円 259"/>
        <xdr:cNvSpPr/>
      </xdr:nvSpPr>
      <xdr:spPr>
        <a:xfrm>
          <a:off x="1968500" y="1679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90045</xdr:rowOff>
    </xdr:from>
    <xdr:ext cx="534377" cy="259045"/>
    <xdr:sp macro="" textlink="">
      <xdr:nvSpPr>
        <xdr:cNvPr id="261" name="テキスト ボックス 260"/>
        <xdr:cNvSpPr txBox="1"/>
      </xdr:nvSpPr>
      <xdr:spPr>
        <a:xfrm>
          <a:off x="1752111" y="168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157981</xdr:rowOff>
    </xdr:from>
    <xdr:to>
      <xdr:col>6</xdr:col>
      <xdr:colOff>38100</xdr:colOff>
      <xdr:row>98</xdr:row>
      <xdr:rowOff>88131</xdr:rowOff>
    </xdr:to>
    <xdr:sp macro="" textlink="">
      <xdr:nvSpPr>
        <xdr:cNvPr id="262" name="楕円 261"/>
        <xdr:cNvSpPr/>
      </xdr:nvSpPr>
      <xdr:spPr>
        <a:xfrm>
          <a:off x="1079500" y="167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79258</xdr:rowOff>
    </xdr:from>
    <xdr:ext cx="534377" cy="259045"/>
    <xdr:sp macro="" textlink="">
      <xdr:nvSpPr>
        <xdr:cNvPr id="263" name="テキスト ボックス 262"/>
        <xdr:cNvSpPr txBox="1"/>
      </xdr:nvSpPr>
      <xdr:spPr>
        <a:xfrm>
          <a:off x="863111" y="1688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5" name="直線コネクタ 284"/>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6"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7" name="直線コネクタ 286"/>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8"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9" name="直線コネクタ 288"/>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21468</xdr:rowOff>
    </xdr:from>
    <xdr:to>
      <xdr:col>55</xdr:col>
      <xdr:colOff>0</xdr:colOff>
      <xdr:row>38</xdr:row>
      <xdr:rowOff>34453</xdr:rowOff>
    </xdr:to>
    <xdr:cxnSp macro="">
      <xdr:nvCxnSpPr>
        <xdr:cNvPr id="290" name="直線コネクタ 289"/>
        <xdr:cNvCxnSpPr/>
      </xdr:nvCxnSpPr>
      <xdr:spPr>
        <a:xfrm flipV="1">
          <a:off x="9639300" y="6536568"/>
          <a:ext cx="8382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1"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2" name="フローチャート: 判断 291"/>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17170</xdr:rowOff>
    </xdr:from>
    <xdr:to>
      <xdr:col>50</xdr:col>
      <xdr:colOff>114300</xdr:colOff>
      <xdr:row>38</xdr:row>
      <xdr:rowOff>34453</xdr:rowOff>
    </xdr:to>
    <xdr:cxnSp macro="">
      <xdr:nvCxnSpPr>
        <xdr:cNvPr id="293" name="直線コネクタ 292"/>
        <xdr:cNvCxnSpPr/>
      </xdr:nvCxnSpPr>
      <xdr:spPr>
        <a:xfrm>
          <a:off x="8750300" y="6532270"/>
          <a:ext cx="8890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4" name="フローチャート: 判断 293"/>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5" name="テキスト ボックス 294"/>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15433</xdr:rowOff>
    </xdr:from>
    <xdr:to>
      <xdr:col>45</xdr:col>
      <xdr:colOff>177800</xdr:colOff>
      <xdr:row>38</xdr:row>
      <xdr:rowOff>17170</xdr:rowOff>
    </xdr:to>
    <xdr:cxnSp macro="">
      <xdr:nvCxnSpPr>
        <xdr:cNvPr id="296" name="直線コネクタ 295"/>
        <xdr:cNvCxnSpPr/>
      </xdr:nvCxnSpPr>
      <xdr:spPr>
        <a:xfrm>
          <a:off x="7861300" y="6530533"/>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7" name="フローチャート: 判断 296"/>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8" name="テキスト ボックス 297"/>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6289</xdr:rowOff>
    </xdr:from>
    <xdr:to>
      <xdr:col>41</xdr:col>
      <xdr:colOff>50800</xdr:colOff>
      <xdr:row>38</xdr:row>
      <xdr:rowOff>15433</xdr:rowOff>
    </xdr:to>
    <xdr:cxnSp macro="">
      <xdr:nvCxnSpPr>
        <xdr:cNvPr id="299" name="直線コネクタ 298"/>
        <xdr:cNvCxnSpPr/>
      </xdr:nvCxnSpPr>
      <xdr:spPr>
        <a:xfrm>
          <a:off x="6972300" y="652138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300" name="フローチャート: 判断 299"/>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47556</xdr:rowOff>
    </xdr:from>
    <xdr:ext cx="469744" cy="259045"/>
    <xdr:sp macro="" textlink="">
      <xdr:nvSpPr>
        <xdr:cNvPr id="301" name="テキスト ボックス 300"/>
        <xdr:cNvSpPr txBox="1"/>
      </xdr:nvSpPr>
      <xdr:spPr>
        <a:xfrm>
          <a:off x="7626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2" name="フローチャート: 判断 301"/>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29176</xdr:rowOff>
    </xdr:from>
    <xdr:ext cx="469744" cy="259045"/>
    <xdr:sp macro="" textlink="">
      <xdr:nvSpPr>
        <xdr:cNvPr id="303" name="テキスト ボックス 302"/>
        <xdr:cNvSpPr txBox="1"/>
      </xdr:nvSpPr>
      <xdr:spPr>
        <a:xfrm>
          <a:off x="6737428" y="62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142118</xdr:rowOff>
    </xdr:from>
    <xdr:to>
      <xdr:col>55</xdr:col>
      <xdr:colOff>50800</xdr:colOff>
      <xdr:row>38</xdr:row>
      <xdr:rowOff>72268</xdr:rowOff>
    </xdr:to>
    <xdr:sp macro="" textlink="">
      <xdr:nvSpPr>
        <xdr:cNvPr id="309" name="楕円 308"/>
        <xdr:cNvSpPr/>
      </xdr:nvSpPr>
      <xdr:spPr>
        <a:xfrm>
          <a:off x="10426700" y="648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57045</xdr:rowOff>
    </xdr:from>
    <xdr:ext cx="469744" cy="259045"/>
    <xdr:sp macro="" textlink="">
      <xdr:nvSpPr>
        <xdr:cNvPr id="310" name="労働費該当値テキスト"/>
        <xdr:cNvSpPr txBox="1"/>
      </xdr:nvSpPr>
      <xdr:spPr>
        <a:xfrm>
          <a:off x="10528300" y="640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155103</xdr:rowOff>
    </xdr:from>
    <xdr:to>
      <xdr:col>50</xdr:col>
      <xdr:colOff>165100</xdr:colOff>
      <xdr:row>38</xdr:row>
      <xdr:rowOff>85252</xdr:rowOff>
    </xdr:to>
    <xdr:sp macro="" textlink="">
      <xdr:nvSpPr>
        <xdr:cNvPr id="311" name="楕円 310"/>
        <xdr:cNvSpPr/>
      </xdr:nvSpPr>
      <xdr:spPr>
        <a:xfrm>
          <a:off x="9588500" y="6498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76380</xdr:rowOff>
    </xdr:from>
    <xdr:ext cx="469744" cy="259045"/>
    <xdr:sp macro="" textlink="">
      <xdr:nvSpPr>
        <xdr:cNvPr id="312" name="テキスト ボックス 311"/>
        <xdr:cNvSpPr txBox="1"/>
      </xdr:nvSpPr>
      <xdr:spPr>
        <a:xfrm>
          <a:off x="9404428" y="659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137820</xdr:rowOff>
    </xdr:from>
    <xdr:to>
      <xdr:col>46</xdr:col>
      <xdr:colOff>38100</xdr:colOff>
      <xdr:row>38</xdr:row>
      <xdr:rowOff>67970</xdr:rowOff>
    </xdr:to>
    <xdr:sp macro="" textlink="">
      <xdr:nvSpPr>
        <xdr:cNvPr id="313" name="楕円 312"/>
        <xdr:cNvSpPr/>
      </xdr:nvSpPr>
      <xdr:spPr>
        <a:xfrm>
          <a:off x="8699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59097</xdr:rowOff>
    </xdr:from>
    <xdr:ext cx="469744" cy="259045"/>
    <xdr:sp macro="" textlink="">
      <xdr:nvSpPr>
        <xdr:cNvPr id="314" name="テキスト ボックス 313"/>
        <xdr:cNvSpPr txBox="1"/>
      </xdr:nvSpPr>
      <xdr:spPr>
        <a:xfrm>
          <a:off x="8515428" y="65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136083</xdr:rowOff>
    </xdr:from>
    <xdr:to>
      <xdr:col>41</xdr:col>
      <xdr:colOff>101600</xdr:colOff>
      <xdr:row>38</xdr:row>
      <xdr:rowOff>66233</xdr:rowOff>
    </xdr:to>
    <xdr:sp macro="" textlink="">
      <xdr:nvSpPr>
        <xdr:cNvPr id="315" name="楕円 314"/>
        <xdr:cNvSpPr/>
      </xdr:nvSpPr>
      <xdr:spPr>
        <a:xfrm>
          <a:off x="7810500" y="647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57360</xdr:rowOff>
    </xdr:from>
    <xdr:ext cx="469744" cy="259045"/>
    <xdr:sp macro="" textlink="">
      <xdr:nvSpPr>
        <xdr:cNvPr id="316" name="テキスト ボックス 315"/>
        <xdr:cNvSpPr txBox="1"/>
      </xdr:nvSpPr>
      <xdr:spPr>
        <a:xfrm>
          <a:off x="7626428" y="657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126939</xdr:rowOff>
    </xdr:from>
    <xdr:to>
      <xdr:col>36</xdr:col>
      <xdr:colOff>165100</xdr:colOff>
      <xdr:row>38</xdr:row>
      <xdr:rowOff>57090</xdr:rowOff>
    </xdr:to>
    <xdr:sp macro="" textlink="">
      <xdr:nvSpPr>
        <xdr:cNvPr id="317" name="楕円 316"/>
        <xdr:cNvSpPr/>
      </xdr:nvSpPr>
      <xdr:spPr>
        <a:xfrm>
          <a:off x="6921500" y="64705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48216</xdr:rowOff>
    </xdr:from>
    <xdr:ext cx="469744" cy="259045"/>
    <xdr:sp macro="" textlink="">
      <xdr:nvSpPr>
        <xdr:cNvPr id="318" name="テキスト ボックス 317"/>
        <xdr:cNvSpPr txBox="1"/>
      </xdr:nvSpPr>
      <xdr:spPr>
        <a:xfrm>
          <a:off x="6737428" y="656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40" name="直線コネクタ 339"/>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1"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2" name="直線コネクタ 341"/>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3"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4" name="直線コネクタ 343"/>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52375</xdr:rowOff>
    </xdr:from>
    <xdr:to>
      <xdr:col>55</xdr:col>
      <xdr:colOff>0</xdr:colOff>
      <xdr:row>58</xdr:row>
      <xdr:rowOff>53106</xdr:rowOff>
    </xdr:to>
    <xdr:cxnSp macro="">
      <xdr:nvCxnSpPr>
        <xdr:cNvPr id="345" name="直線コネクタ 344"/>
        <xdr:cNvCxnSpPr/>
      </xdr:nvCxnSpPr>
      <xdr:spPr>
        <a:xfrm>
          <a:off x="9639300" y="9996475"/>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105079</xdr:rowOff>
    </xdr:from>
    <xdr:ext cx="469744" cy="259045"/>
    <xdr:sp macro="" textlink="">
      <xdr:nvSpPr>
        <xdr:cNvPr id="346" name="農林水産業費平均値テキスト"/>
        <xdr:cNvSpPr txBox="1"/>
      </xdr:nvSpPr>
      <xdr:spPr>
        <a:xfrm>
          <a:off x="10528300" y="9706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7" name="フローチャート: 判断 346"/>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52375</xdr:rowOff>
    </xdr:from>
    <xdr:to>
      <xdr:col>50</xdr:col>
      <xdr:colOff>114300</xdr:colOff>
      <xdr:row>58</xdr:row>
      <xdr:rowOff>60902</xdr:rowOff>
    </xdr:to>
    <xdr:cxnSp macro="">
      <xdr:nvCxnSpPr>
        <xdr:cNvPr id="348" name="直線コネクタ 347"/>
        <xdr:cNvCxnSpPr/>
      </xdr:nvCxnSpPr>
      <xdr:spPr>
        <a:xfrm flipV="1">
          <a:off x="8750300" y="9996475"/>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9" name="フローチャート: 判断 348"/>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16877</xdr:rowOff>
    </xdr:from>
    <xdr:ext cx="469744" cy="259045"/>
    <xdr:sp macro="" textlink="">
      <xdr:nvSpPr>
        <xdr:cNvPr id="350" name="テキスト ボックス 349"/>
        <xdr:cNvSpPr txBox="1"/>
      </xdr:nvSpPr>
      <xdr:spPr>
        <a:xfrm>
          <a:off x="9404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60902</xdr:rowOff>
    </xdr:from>
    <xdr:to>
      <xdr:col>45</xdr:col>
      <xdr:colOff>177800</xdr:colOff>
      <xdr:row>58</xdr:row>
      <xdr:rowOff>66114</xdr:rowOff>
    </xdr:to>
    <xdr:cxnSp macro="">
      <xdr:nvCxnSpPr>
        <xdr:cNvPr id="351" name="直線コネクタ 350"/>
        <xdr:cNvCxnSpPr/>
      </xdr:nvCxnSpPr>
      <xdr:spPr>
        <a:xfrm flipV="1">
          <a:off x="7861300" y="10005002"/>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2" name="フローチャート: 判断 351"/>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47350</xdr:rowOff>
    </xdr:from>
    <xdr:ext cx="469744" cy="259045"/>
    <xdr:sp macro="" textlink="">
      <xdr:nvSpPr>
        <xdr:cNvPr id="353" name="テキスト ボックス 352"/>
        <xdr:cNvSpPr txBox="1"/>
      </xdr:nvSpPr>
      <xdr:spPr>
        <a:xfrm>
          <a:off x="8515428" y="964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58570</xdr:rowOff>
    </xdr:from>
    <xdr:to>
      <xdr:col>41</xdr:col>
      <xdr:colOff>50800</xdr:colOff>
      <xdr:row>58</xdr:row>
      <xdr:rowOff>66114</xdr:rowOff>
    </xdr:to>
    <xdr:cxnSp macro="">
      <xdr:nvCxnSpPr>
        <xdr:cNvPr id="354" name="直線コネクタ 353"/>
        <xdr:cNvCxnSpPr/>
      </xdr:nvCxnSpPr>
      <xdr:spPr>
        <a:xfrm>
          <a:off x="6972300" y="10002670"/>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5" name="フローチャート: 判断 354"/>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16603</xdr:rowOff>
    </xdr:from>
    <xdr:ext cx="469744" cy="259045"/>
    <xdr:sp macro="" textlink="">
      <xdr:nvSpPr>
        <xdr:cNvPr id="356" name="テキスト ボックス 355"/>
        <xdr:cNvSpPr txBox="1"/>
      </xdr:nvSpPr>
      <xdr:spPr>
        <a:xfrm>
          <a:off x="7626428" y="96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7" name="フローチャート: 判断 356"/>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37863</xdr:rowOff>
    </xdr:from>
    <xdr:ext cx="469744" cy="259045"/>
    <xdr:sp macro="" textlink="">
      <xdr:nvSpPr>
        <xdr:cNvPr id="358" name="テキスト ボックス 357"/>
        <xdr:cNvSpPr txBox="1"/>
      </xdr:nvSpPr>
      <xdr:spPr>
        <a:xfrm>
          <a:off x="6737428" y="96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2306</xdr:rowOff>
    </xdr:from>
    <xdr:to>
      <xdr:col>55</xdr:col>
      <xdr:colOff>50800</xdr:colOff>
      <xdr:row>58</xdr:row>
      <xdr:rowOff>103906</xdr:rowOff>
    </xdr:to>
    <xdr:sp macro="" textlink="">
      <xdr:nvSpPr>
        <xdr:cNvPr id="364" name="楕円 363"/>
        <xdr:cNvSpPr/>
      </xdr:nvSpPr>
      <xdr:spPr>
        <a:xfrm>
          <a:off x="10426700" y="99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88683</xdr:rowOff>
    </xdr:from>
    <xdr:ext cx="469744" cy="259045"/>
    <xdr:sp macro="" textlink="">
      <xdr:nvSpPr>
        <xdr:cNvPr id="365" name="農林水産業費該当値テキスト"/>
        <xdr:cNvSpPr txBox="1"/>
      </xdr:nvSpPr>
      <xdr:spPr>
        <a:xfrm>
          <a:off x="10528300" y="98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1575</xdr:rowOff>
    </xdr:from>
    <xdr:to>
      <xdr:col>50</xdr:col>
      <xdr:colOff>165100</xdr:colOff>
      <xdr:row>58</xdr:row>
      <xdr:rowOff>103175</xdr:rowOff>
    </xdr:to>
    <xdr:sp macro="" textlink="">
      <xdr:nvSpPr>
        <xdr:cNvPr id="366" name="楕円 365"/>
        <xdr:cNvSpPr/>
      </xdr:nvSpPr>
      <xdr:spPr>
        <a:xfrm>
          <a:off x="9588500" y="99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94302</xdr:rowOff>
    </xdr:from>
    <xdr:ext cx="469744" cy="259045"/>
    <xdr:sp macro="" textlink="">
      <xdr:nvSpPr>
        <xdr:cNvPr id="367" name="テキスト ボックス 366"/>
        <xdr:cNvSpPr txBox="1"/>
      </xdr:nvSpPr>
      <xdr:spPr>
        <a:xfrm>
          <a:off x="9404428" y="1003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10102</xdr:rowOff>
    </xdr:from>
    <xdr:to>
      <xdr:col>46</xdr:col>
      <xdr:colOff>38100</xdr:colOff>
      <xdr:row>58</xdr:row>
      <xdr:rowOff>111702</xdr:rowOff>
    </xdr:to>
    <xdr:sp macro="" textlink="">
      <xdr:nvSpPr>
        <xdr:cNvPr id="368" name="楕円 367"/>
        <xdr:cNvSpPr/>
      </xdr:nvSpPr>
      <xdr:spPr>
        <a:xfrm>
          <a:off x="8699500" y="99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102829</xdr:rowOff>
    </xdr:from>
    <xdr:ext cx="469744" cy="259045"/>
    <xdr:sp macro="" textlink="">
      <xdr:nvSpPr>
        <xdr:cNvPr id="369" name="テキスト ボックス 368"/>
        <xdr:cNvSpPr txBox="1"/>
      </xdr:nvSpPr>
      <xdr:spPr>
        <a:xfrm>
          <a:off x="8515428" y="1004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15314</xdr:rowOff>
    </xdr:from>
    <xdr:to>
      <xdr:col>41</xdr:col>
      <xdr:colOff>101600</xdr:colOff>
      <xdr:row>58</xdr:row>
      <xdr:rowOff>116914</xdr:rowOff>
    </xdr:to>
    <xdr:sp macro="" textlink="">
      <xdr:nvSpPr>
        <xdr:cNvPr id="370" name="楕円 369"/>
        <xdr:cNvSpPr/>
      </xdr:nvSpPr>
      <xdr:spPr>
        <a:xfrm>
          <a:off x="7810500" y="99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108041</xdr:rowOff>
    </xdr:from>
    <xdr:ext cx="469744" cy="259045"/>
    <xdr:sp macro="" textlink="">
      <xdr:nvSpPr>
        <xdr:cNvPr id="371" name="テキスト ボックス 370"/>
        <xdr:cNvSpPr txBox="1"/>
      </xdr:nvSpPr>
      <xdr:spPr>
        <a:xfrm>
          <a:off x="7626428" y="1005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7770</xdr:rowOff>
    </xdr:from>
    <xdr:to>
      <xdr:col>36</xdr:col>
      <xdr:colOff>165100</xdr:colOff>
      <xdr:row>58</xdr:row>
      <xdr:rowOff>109370</xdr:rowOff>
    </xdr:to>
    <xdr:sp macro="" textlink="">
      <xdr:nvSpPr>
        <xdr:cNvPr id="372" name="楕円 371"/>
        <xdr:cNvSpPr/>
      </xdr:nvSpPr>
      <xdr:spPr>
        <a:xfrm>
          <a:off x="6921500" y="99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100497</xdr:rowOff>
    </xdr:from>
    <xdr:ext cx="469744" cy="259045"/>
    <xdr:sp macro="" textlink="">
      <xdr:nvSpPr>
        <xdr:cNvPr id="373" name="テキスト ボックス 372"/>
        <xdr:cNvSpPr txBox="1"/>
      </xdr:nvSpPr>
      <xdr:spPr>
        <a:xfrm>
          <a:off x="6737428" y="1004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5" name="直線コネクタ 394"/>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6"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7" name="直線コネクタ 396"/>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8"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9" name="直線コネクタ 398"/>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35322</xdr:rowOff>
    </xdr:from>
    <xdr:to>
      <xdr:col>55</xdr:col>
      <xdr:colOff>0</xdr:colOff>
      <xdr:row>78</xdr:row>
      <xdr:rowOff>53564</xdr:rowOff>
    </xdr:to>
    <xdr:cxnSp macro="">
      <xdr:nvCxnSpPr>
        <xdr:cNvPr id="400" name="直線コネクタ 399"/>
        <xdr:cNvCxnSpPr/>
      </xdr:nvCxnSpPr>
      <xdr:spPr>
        <a:xfrm>
          <a:off x="9639300" y="13408422"/>
          <a:ext cx="8382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142958</xdr:rowOff>
    </xdr:from>
    <xdr:ext cx="534377" cy="259045"/>
    <xdr:sp macro="" textlink="">
      <xdr:nvSpPr>
        <xdr:cNvPr id="401" name="商工費平均値テキスト"/>
        <xdr:cNvSpPr txBox="1"/>
      </xdr:nvSpPr>
      <xdr:spPr>
        <a:xfrm>
          <a:off x="10528300" y="12830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2" name="フローチャート: 判断 401"/>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15570</xdr:rowOff>
    </xdr:from>
    <xdr:to>
      <xdr:col>50</xdr:col>
      <xdr:colOff>114300</xdr:colOff>
      <xdr:row>78</xdr:row>
      <xdr:rowOff>35322</xdr:rowOff>
    </xdr:to>
    <xdr:cxnSp macro="">
      <xdr:nvCxnSpPr>
        <xdr:cNvPr id="403" name="直線コネクタ 402"/>
        <xdr:cNvCxnSpPr/>
      </xdr:nvCxnSpPr>
      <xdr:spPr>
        <a:xfrm>
          <a:off x="8750300" y="13388670"/>
          <a:ext cx="889000" cy="1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4" name="フローチャート: 判断 403"/>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110969</xdr:rowOff>
    </xdr:from>
    <xdr:ext cx="469744" cy="259045"/>
    <xdr:sp macro="" textlink="">
      <xdr:nvSpPr>
        <xdr:cNvPr id="405" name="テキスト ボックス 404"/>
        <xdr:cNvSpPr txBox="1"/>
      </xdr:nvSpPr>
      <xdr:spPr>
        <a:xfrm>
          <a:off x="9404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15570</xdr:rowOff>
    </xdr:from>
    <xdr:to>
      <xdr:col>45</xdr:col>
      <xdr:colOff>177800</xdr:colOff>
      <xdr:row>78</xdr:row>
      <xdr:rowOff>39985</xdr:rowOff>
    </xdr:to>
    <xdr:cxnSp macro="">
      <xdr:nvCxnSpPr>
        <xdr:cNvPr id="406" name="直線コネクタ 405"/>
        <xdr:cNvCxnSpPr/>
      </xdr:nvCxnSpPr>
      <xdr:spPr>
        <a:xfrm flipV="1">
          <a:off x="7861300" y="13388670"/>
          <a:ext cx="889000" cy="2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7" name="フローチャート: 判断 406"/>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92407</xdr:rowOff>
    </xdr:from>
    <xdr:ext cx="534377" cy="259045"/>
    <xdr:sp macro="" textlink="">
      <xdr:nvSpPr>
        <xdr:cNvPr id="408" name="テキスト ボックス 407"/>
        <xdr:cNvSpPr txBox="1"/>
      </xdr:nvSpPr>
      <xdr:spPr>
        <a:xfrm>
          <a:off x="8483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39985</xdr:rowOff>
    </xdr:from>
    <xdr:to>
      <xdr:col>41</xdr:col>
      <xdr:colOff>50800</xdr:colOff>
      <xdr:row>78</xdr:row>
      <xdr:rowOff>58181</xdr:rowOff>
    </xdr:to>
    <xdr:cxnSp macro="">
      <xdr:nvCxnSpPr>
        <xdr:cNvPr id="409" name="直線コネクタ 408"/>
        <xdr:cNvCxnSpPr/>
      </xdr:nvCxnSpPr>
      <xdr:spPr>
        <a:xfrm flipV="1">
          <a:off x="6972300" y="13413085"/>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10" name="フローチャート: 判断 409"/>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170359</xdr:rowOff>
    </xdr:from>
    <xdr:ext cx="469744" cy="259045"/>
    <xdr:sp macro="" textlink="">
      <xdr:nvSpPr>
        <xdr:cNvPr id="411" name="テキスト ボックス 410"/>
        <xdr:cNvSpPr txBox="1"/>
      </xdr:nvSpPr>
      <xdr:spPr>
        <a:xfrm>
          <a:off x="7626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2" name="フローチャート: 判断 411"/>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156506</xdr:rowOff>
    </xdr:from>
    <xdr:ext cx="469744" cy="259045"/>
    <xdr:sp macro="" textlink="">
      <xdr:nvSpPr>
        <xdr:cNvPr id="413" name="テキスト ボックス 412"/>
        <xdr:cNvSpPr txBox="1"/>
      </xdr:nvSpPr>
      <xdr:spPr>
        <a:xfrm>
          <a:off x="6737428"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2764</xdr:rowOff>
    </xdr:from>
    <xdr:to>
      <xdr:col>55</xdr:col>
      <xdr:colOff>50800</xdr:colOff>
      <xdr:row>78</xdr:row>
      <xdr:rowOff>104364</xdr:rowOff>
    </xdr:to>
    <xdr:sp macro="" textlink="">
      <xdr:nvSpPr>
        <xdr:cNvPr id="419" name="楕円 418"/>
        <xdr:cNvSpPr/>
      </xdr:nvSpPr>
      <xdr:spPr>
        <a:xfrm>
          <a:off x="10426700" y="1337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89141</xdr:rowOff>
    </xdr:from>
    <xdr:ext cx="469744" cy="259045"/>
    <xdr:sp macro="" textlink="">
      <xdr:nvSpPr>
        <xdr:cNvPr id="420" name="商工費該当値テキスト"/>
        <xdr:cNvSpPr txBox="1"/>
      </xdr:nvSpPr>
      <xdr:spPr>
        <a:xfrm>
          <a:off x="10528300" y="1329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155972</xdr:rowOff>
    </xdr:from>
    <xdr:to>
      <xdr:col>50</xdr:col>
      <xdr:colOff>165100</xdr:colOff>
      <xdr:row>78</xdr:row>
      <xdr:rowOff>86122</xdr:rowOff>
    </xdr:to>
    <xdr:sp macro="" textlink="">
      <xdr:nvSpPr>
        <xdr:cNvPr id="421" name="楕円 420"/>
        <xdr:cNvSpPr/>
      </xdr:nvSpPr>
      <xdr:spPr>
        <a:xfrm>
          <a:off x="9588500" y="1335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77249</xdr:rowOff>
    </xdr:from>
    <xdr:ext cx="469744" cy="259045"/>
    <xdr:sp macro="" textlink="">
      <xdr:nvSpPr>
        <xdr:cNvPr id="422" name="テキスト ボックス 421"/>
        <xdr:cNvSpPr txBox="1"/>
      </xdr:nvSpPr>
      <xdr:spPr>
        <a:xfrm>
          <a:off x="9404428" y="134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136220</xdr:rowOff>
    </xdr:from>
    <xdr:to>
      <xdr:col>46</xdr:col>
      <xdr:colOff>38100</xdr:colOff>
      <xdr:row>78</xdr:row>
      <xdr:rowOff>66370</xdr:rowOff>
    </xdr:to>
    <xdr:sp macro="" textlink="">
      <xdr:nvSpPr>
        <xdr:cNvPr id="423" name="楕円 422"/>
        <xdr:cNvSpPr/>
      </xdr:nvSpPr>
      <xdr:spPr>
        <a:xfrm>
          <a:off x="8699500" y="133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57497</xdr:rowOff>
    </xdr:from>
    <xdr:ext cx="469744" cy="259045"/>
    <xdr:sp macro="" textlink="">
      <xdr:nvSpPr>
        <xdr:cNvPr id="424" name="テキスト ボックス 423"/>
        <xdr:cNvSpPr txBox="1"/>
      </xdr:nvSpPr>
      <xdr:spPr>
        <a:xfrm>
          <a:off x="8515428" y="134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160635</xdr:rowOff>
    </xdr:from>
    <xdr:to>
      <xdr:col>41</xdr:col>
      <xdr:colOff>101600</xdr:colOff>
      <xdr:row>78</xdr:row>
      <xdr:rowOff>90785</xdr:rowOff>
    </xdr:to>
    <xdr:sp macro="" textlink="">
      <xdr:nvSpPr>
        <xdr:cNvPr id="425" name="楕円 424"/>
        <xdr:cNvSpPr/>
      </xdr:nvSpPr>
      <xdr:spPr>
        <a:xfrm>
          <a:off x="7810500" y="133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81912</xdr:rowOff>
    </xdr:from>
    <xdr:ext cx="469744" cy="259045"/>
    <xdr:sp macro="" textlink="">
      <xdr:nvSpPr>
        <xdr:cNvPr id="426" name="テキスト ボックス 425"/>
        <xdr:cNvSpPr txBox="1"/>
      </xdr:nvSpPr>
      <xdr:spPr>
        <a:xfrm>
          <a:off x="7626428" y="1345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7381</xdr:rowOff>
    </xdr:from>
    <xdr:to>
      <xdr:col>36</xdr:col>
      <xdr:colOff>165100</xdr:colOff>
      <xdr:row>78</xdr:row>
      <xdr:rowOff>108981</xdr:rowOff>
    </xdr:to>
    <xdr:sp macro="" textlink="">
      <xdr:nvSpPr>
        <xdr:cNvPr id="427" name="楕円 426"/>
        <xdr:cNvSpPr/>
      </xdr:nvSpPr>
      <xdr:spPr>
        <a:xfrm>
          <a:off x="6921500" y="133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100108</xdr:rowOff>
    </xdr:from>
    <xdr:ext cx="469744" cy="259045"/>
    <xdr:sp macro="" textlink="">
      <xdr:nvSpPr>
        <xdr:cNvPr id="428" name="テキスト ボックス 427"/>
        <xdr:cNvSpPr txBox="1"/>
      </xdr:nvSpPr>
      <xdr:spPr>
        <a:xfrm>
          <a:off x="6737428" y="1347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4" name="直線コネクタ 453"/>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5"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6" name="直線コネクタ 455"/>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7"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8" name="直線コネクタ 457"/>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45741</xdr:rowOff>
    </xdr:from>
    <xdr:to>
      <xdr:col>55</xdr:col>
      <xdr:colOff>0</xdr:colOff>
      <xdr:row>98</xdr:row>
      <xdr:rowOff>92360</xdr:rowOff>
    </xdr:to>
    <xdr:cxnSp macro="">
      <xdr:nvCxnSpPr>
        <xdr:cNvPr id="459" name="直線コネクタ 458"/>
        <xdr:cNvCxnSpPr/>
      </xdr:nvCxnSpPr>
      <xdr:spPr>
        <a:xfrm>
          <a:off x="9639300" y="16847841"/>
          <a:ext cx="838200" cy="4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55749</xdr:rowOff>
    </xdr:from>
    <xdr:ext cx="534377" cy="259045"/>
    <xdr:sp macro="" textlink="">
      <xdr:nvSpPr>
        <xdr:cNvPr id="460" name="土木費平均値テキスト"/>
        <xdr:cNvSpPr txBox="1"/>
      </xdr:nvSpPr>
      <xdr:spPr>
        <a:xfrm>
          <a:off x="10528300" y="16857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1" name="フローチャート: 判断 460"/>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45741</xdr:rowOff>
    </xdr:from>
    <xdr:to>
      <xdr:col>50</xdr:col>
      <xdr:colOff>114300</xdr:colOff>
      <xdr:row>98</xdr:row>
      <xdr:rowOff>126614</xdr:rowOff>
    </xdr:to>
    <xdr:cxnSp macro="">
      <xdr:nvCxnSpPr>
        <xdr:cNvPr id="462" name="直線コネクタ 461"/>
        <xdr:cNvCxnSpPr/>
      </xdr:nvCxnSpPr>
      <xdr:spPr>
        <a:xfrm flipV="1">
          <a:off x="8750300" y="16847841"/>
          <a:ext cx="889000" cy="8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3" name="フローチャート: 判断 462"/>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112622</xdr:rowOff>
    </xdr:from>
    <xdr:ext cx="534377" cy="259045"/>
    <xdr:sp macro="" textlink="">
      <xdr:nvSpPr>
        <xdr:cNvPr id="464" name="テキスト ボックス 463"/>
        <xdr:cNvSpPr txBox="1"/>
      </xdr:nvSpPr>
      <xdr:spPr>
        <a:xfrm>
          <a:off x="9372111" y="1691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126614</xdr:rowOff>
    </xdr:from>
    <xdr:to>
      <xdr:col>45</xdr:col>
      <xdr:colOff>177800</xdr:colOff>
      <xdr:row>98</xdr:row>
      <xdr:rowOff>143880</xdr:rowOff>
    </xdr:to>
    <xdr:cxnSp macro="">
      <xdr:nvCxnSpPr>
        <xdr:cNvPr id="465" name="直線コネクタ 464"/>
        <xdr:cNvCxnSpPr/>
      </xdr:nvCxnSpPr>
      <xdr:spPr>
        <a:xfrm flipV="1">
          <a:off x="7861300" y="16928714"/>
          <a:ext cx="889000" cy="1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6" name="フローチャート: 判断 465"/>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9566</xdr:rowOff>
    </xdr:from>
    <xdr:ext cx="534377" cy="259045"/>
    <xdr:sp macro="" textlink="">
      <xdr:nvSpPr>
        <xdr:cNvPr id="467" name="テキスト ボックス 466"/>
        <xdr:cNvSpPr txBox="1"/>
      </xdr:nvSpPr>
      <xdr:spPr>
        <a:xfrm>
          <a:off x="8483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118740</xdr:rowOff>
    </xdr:from>
    <xdr:to>
      <xdr:col>41</xdr:col>
      <xdr:colOff>50800</xdr:colOff>
      <xdr:row>98</xdr:row>
      <xdr:rowOff>143880</xdr:rowOff>
    </xdr:to>
    <xdr:cxnSp macro="">
      <xdr:nvCxnSpPr>
        <xdr:cNvPr id="468" name="直線コネクタ 467"/>
        <xdr:cNvCxnSpPr/>
      </xdr:nvCxnSpPr>
      <xdr:spPr>
        <a:xfrm>
          <a:off x="6972300" y="16920840"/>
          <a:ext cx="889000" cy="2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9" name="フローチャート: 判断 468"/>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33021</xdr:rowOff>
    </xdr:from>
    <xdr:ext cx="534377" cy="259045"/>
    <xdr:sp macro="" textlink="">
      <xdr:nvSpPr>
        <xdr:cNvPr id="470" name="テキスト ボックス 469"/>
        <xdr:cNvSpPr txBox="1"/>
      </xdr:nvSpPr>
      <xdr:spPr>
        <a:xfrm>
          <a:off x="7594111" y="166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1" name="フローチャート: 判断 470"/>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540</xdr:rowOff>
    </xdr:from>
    <xdr:ext cx="534377" cy="259045"/>
    <xdr:sp macro="" textlink="">
      <xdr:nvSpPr>
        <xdr:cNvPr id="472" name="テキスト ボックス 471"/>
        <xdr:cNvSpPr txBox="1"/>
      </xdr:nvSpPr>
      <xdr:spPr>
        <a:xfrm>
          <a:off x="6705111" y="169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41560</xdr:rowOff>
    </xdr:from>
    <xdr:to>
      <xdr:col>55</xdr:col>
      <xdr:colOff>50800</xdr:colOff>
      <xdr:row>98</xdr:row>
      <xdr:rowOff>143160</xdr:rowOff>
    </xdr:to>
    <xdr:sp macro="" textlink="">
      <xdr:nvSpPr>
        <xdr:cNvPr id="478" name="楕円 477"/>
        <xdr:cNvSpPr/>
      </xdr:nvSpPr>
      <xdr:spPr>
        <a:xfrm>
          <a:off x="10426700" y="168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937</xdr:rowOff>
    </xdr:from>
    <xdr:ext cx="534377" cy="259045"/>
    <xdr:sp macro="" textlink="">
      <xdr:nvSpPr>
        <xdr:cNvPr id="479" name="土木費該当値テキスト"/>
        <xdr:cNvSpPr txBox="1"/>
      </xdr:nvSpPr>
      <xdr:spPr>
        <a:xfrm>
          <a:off x="10528300" y="1663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166391</xdr:rowOff>
    </xdr:from>
    <xdr:to>
      <xdr:col>50</xdr:col>
      <xdr:colOff>165100</xdr:colOff>
      <xdr:row>98</xdr:row>
      <xdr:rowOff>96541</xdr:rowOff>
    </xdr:to>
    <xdr:sp macro="" textlink="">
      <xdr:nvSpPr>
        <xdr:cNvPr id="480" name="楕円 479"/>
        <xdr:cNvSpPr/>
      </xdr:nvSpPr>
      <xdr:spPr>
        <a:xfrm>
          <a:off x="9588500" y="167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113068</xdr:rowOff>
    </xdr:from>
    <xdr:ext cx="534377" cy="259045"/>
    <xdr:sp macro="" textlink="">
      <xdr:nvSpPr>
        <xdr:cNvPr id="481" name="テキスト ボックス 480"/>
        <xdr:cNvSpPr txBox="1"/>
      </xdr:nvSpPr>
      <xdr:spPr>
        <a:xfrm>
          <a:off x="9372111" y="165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75814</xdr:rowOff>
    </xdr:from>
    <xdr:to>
      <xdr:col>46</xdr:col>
      <xdr:colOff>38100</xdr:colOff>
      <xdr:row>99</xdr:row>
      <xdr:rowOff>5964</xdr:rowOff>
    </xdr:to>
    <xdr:sp macro="" textlink="">
      <xdr:nvSpPr>
        <xdr:cNvPr id="482" name="楕円 481"/>
        <xdr:cNvSpPr/>
      </xdr:nvSpPr>
      <xdr:spPr>
        <a:xfrm>
          <a:off x="8699500" y="168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22491</xdr:rowOff>
    </xdr:from>
    <xdr:ext cx="534377" cy="259045"/>
    <xdr:sp macro="" textlink="">
      <xdr:nvSpPr>
        <xdr:cNvPr id="483" name="テキスト ボックス 482"/>
        <xdr:cNvSpPr txBox="1"/>
      </xdr:nvSpPr>
      <xdr:spPr>
        <a:xfrm>
          <a:off x="8483111" y="166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93080</xdr:rowOff>
    </xdr:from>
    <xdr:to>
      <xdr:col>41</xdr:col>
      <xdr:colOff>101600</xdr:colOff>
      <xdr:row>99</xdr:row>
      <xdr:rowOff>23230</xdr:rowOff>
    </xdr:to>
    <xdr:sp macro="" textlink="">
      <xdr:nvSpPr>
        <xdr:cNvPr id="484" name="楕円 483"/>
        <xdr:cNvSpPr/>
      </xdr:nvSpPr>
      <xdr:spPr>
        <a:xfrm>
          <a:off x="7810500" y="168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14357</xdr:rowOff>
    </xdr:from>
    <xdr:ext cx="534377" cy="259045"/>
    <xdr:sp macro="" textlink="">
      <xdr:nvSpPr>
        <xdr:cNvPr id="485" name="テキスト ボックス 484"/>
        <xdr:cNvSpPr txBox="1"/>
      </xdr:nvSpPr>
      <xdr:spPr>
        <a:xfrm>
          <a:off x="7594111" y="1698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67940</xdr:rowOff>
    </xdr:from>
    <xdr:to>
      <xdr:col>36</xdr:col>
      <xdr:colOff>165100</xdr:colOff>
      <xdr:row>98</xdr:row>
      <xdr:rowOff>169540</xdr:rowOff>
    </xdr:to>
    <xdr:sp macro="" textlink="">
      <xdr:nvSpPr>
        <xdr:cNvPr id="486" name="楕円 485"/>
        <xdr:cNvSpPr/>
      </xdr:nvSpPr>
      <xdr:spPr>
        <a:xfrm>
          <a:off x="6921500" y="168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14617</xdr:rowOff>
    </xdr:from>
    <xdr:ext cx="534377" cy="259045"/>
    <xdr:sp macro="" textlink="">
      <xdr:nvSpPr>
        <xdr:cNvPr id="487" name="テキスト ボックス 486"/>
        <xdr:cNvSpPr txBox="1"/>
      </xdr:nvSpPr>
      <xdr:spPr>
        <a:xfrm>
          <a:off x="6705111" y="166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4" name="テキスト ボックス 50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8" name="直線コネクタ 507"/>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9"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10" name="直線コネクタ 509"/>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1"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2" name="直線コネクタ 511"/>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151873</xdr:rowOff>
    </xdr:from>
    <xdr:to>
      <xdr:col>85</xdr:col>
      <xdr:colOff>127000</xdr:colOff>
      <xdr:row>37</xdr:row>
      <xdr:rowOff>153016</xdr:rowOff>
    </xdr:to>
    <xdr:cxnSp macro="">
      <xdr:nvCxnSpPr>
        <xdr:cNvPr id="513" name="直線コネクタ 512"/>
        <xdr:cNvCxnSpPr/>
      </xdr:nvCxnSpPr>
      <xdr:spPr>
        <a:xfrm>
          <a:off x="15481300" y="649552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117435</xdr:rowOff>
    </xdr:from>
    <xdr:ext cx="534377" cy="259045"/>
    <xdr:sp macro="" textlink="">
      <xdr:nvSpPr>
        <xdr:cNvPr id="514" name="消防費平均値テキスト"/>
        <xdr:cNvSpPr txBox="1"/>
      </xdr:nvSpPr>
      <xdr:spPr>
        <a:xfrm>
          <a:off x="16370300" y="6118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5" name="フローチャート: 判断 514"/>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101009</xdr:rowOff>
    </xdr:from>
    <xdr:to>
      <xdr:col>81</xdr:col>
      <xdr:colOff>50800</xdr:colOff>
      <xdr:row>37</xdr:row>
      <xdr:rowOff>151873</xdr:rowOff>
    </xdr:to>
    <xdr:cxnSp macro="">
      <xdr:nvCxnSpPr>
        <xdr:cNvPr id="516" name="直線コネクタ 515"/>
        <xdr:cNvCxnSpPr/>
      </xdr:nvCxnSpPr>
      <xdr:spPr>
        <a:xfrm>
          <a:off x="14592300" y="6444659"/>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7" name="フローチャート: 判断 516"/>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169479</xdr:rowOff>
    </xdr:from>
    <xdr:ext cx="534377" cy="259045"/>
    <xdr:sp macro="" textlink="">
      <xdr:nvSpPr>
        <xdr:cNvPr id="518" name="テキスト ボックス 517"/>
        <xdr:cNvSpPr txBox="1"/>
      </xdr:nvSpPr>
      <xdr:spPr>
        <a:xfrm>
          <a:off x="15214111" y="59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142729</xdr:rowOff>
    </xdr:from>
    <xdr:to>
      <xdr:col>76</xdr:col>
      <xdr:colOff>114300</xdr:colOff>
      <xdr:row>37</xdr:row>
      <xdr:rowOff>101009</xdr:rowOff>
    </xdr:to>
    <xdr:cxnSp macro="">
      <xdr:nvCxnSpPr>
        <xdr:cNvPr id="519" name="直線コネクタ 518"/>
        <xdr:cNvCxnSpPr/>
      </xdr:nvCxnSpPr>
      <xdr:spPr>
        <a:xfrm>
          <a:off x="13703300" y="6143479"/>
          <a:ext cx="889000" cy="30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20" name="フローチャート: 判断 519"/>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99299</xdr:rowOff>
    </xdr:from>
    <xdr:ext cx="534377" cy="259045"/>
    <xdr:sp macro="" textlink="">
      <xdr:nvSpPr>
        <xdr:cNvPr id="521" name="テキスト ボックス 520"/>
        <xdr:cNvSpPr txBox="1"/>
      </xdr:nvSpPr>
      <xdr:spPr>
        <a:xfrm>
          <a:off x="14325111" y="59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142729</xdr:rowOff>
    </xdr:from>
    <xdr:to>
      <xdr:col>71</xdr:col>
      <xdr:colOff>177800</xdr:colOff>
      <xdr:row>37</xdr:row>
      <xdr:rowOff>41288</xdr:rowOff>
    </xdr:to>
    <xdr:cxnSp macro="">
      <xdr:nvCxnSpPr>
        <xdr:cNvPr id="522" name="直線コネクタ 521"/>
        <xdr:cNvCxnSpPr/>
      </xdr:nvCxnSpPr>
      <xdr:spPr>
        <a:xfrm flipV="1">
          <a:off x="12814300" y="6143479"/>
          <a:ext cx="889000" cy="24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48495</xdr:rowOff>
    </xdr:from>
    <xdr:to>
      <xdr:col>72</xdr:col>
      <xdr:colOff>38100</xdr:colOff>
      <xdr:row>36</xdr:row>
      <xdr:rowOff>150095</xdr:rowOff>
    </xdr:to>
    <xdr:sp macro="" textlink="">
      <xdr:nvSpPr>
        <xdr:cNvPr id="523" name="フローチャート: 判断 522"/>
        <xdr:cNvSpPr/>
      </xdr:nvSpPr>
      <xdr:spPr>
        <a:xfrm>
          <a:off x="13652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141222</xdr:rowOff>
    </xdr:from>
    <xdr:ext cx="534377" cy="259045"/>
    <xdr:sp macro="" textlink="">
      <xdr:nvSpPr>
        <xdr:cNvPr id="524" name="テキスト ボックス 523"/>
        <xdr:cNvSpPr txBox="1"/>
      </xdr:nvSpPr>
      <xdr:spPr>
        <a:xfrm>
          <a:off x="13436111" y="63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82099</xdr:rowOff>
    </xdr:from>
    <xdr:to>
      <xdr:col>67</xdr:col>
      <xdr:colOff>101600</xdr:colOff>
      <xdr:row>37</xdr:row>
      <xdr:rowOff>12249</xdr:rowOff>
    </xdr:to>
    <xdr:sp macro="" textlink="">
      <xdr:nvSpPr>
        <xdr:cNvPr id="525" name="フローチャート: 判断 524"/>
        <xdr:cNvSpPr/>
      </xdr:nvSpPr>
      <xdr:spPr>
        <a:xfrm>
          <a:off x="12763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28776</xdr:rowOff>
    </xdr:from>
    <xdr:ext cx="534377" cy="259045"/>
    <xdr:sp macro="" textlink="">
      <xdr:nvSpPr>
        <xdr:cNvPr id="526" name="テキスト ボックス 525"/>
        <xdr:cNvSpPr txBox="1"/>
      </xdr:nvSpPr>
      <xdr:spPr>
        <a:xfrm>
          <a:off x="12547111" y="60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102216</xdr:rowOff>
    </xdr:from>
    <xdr:to>
      <xdr:col>85</xdr:col>
      <xdr:colOff>177800</xdr:colOff>
      <xdr:row>38</xdr:row>
      <xdr:rowOff>32365</xdr:rowOff>
    </xdr:to>
    <xdr:sp macro="" textlink="">
      <xdr:nvSpPr>
        <xdr:cNvPr id="532" name="楕円 531"/>
        <xdr:cNvSpPr/>
      </xdr:nvSpPr>
      <xdr:spPr>
        <a:xfrm>
          <a:off x="16268700" y="64458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17143</xdr:rowOff>
    </xdr:from>
    <xdr:ext cx="534377" cy="259045"/>
    <xdr:sp macro="" textlink="">
      <xdr:nvSpPr>
        <xdr:cNvPr id="533" name="消防費該当値テキスト"/>
        <xdr:cNvSpPr txBox="1"/>
      </xdr:nvSpPr>
      <xdr:spPr>
        <a:xfrm>
          <a:off x="16370300" y="63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101073</xdr:rowOff>
    </xdr:from>
    <xdr:to>
      <xdr:col>81</xdr:col>
      <xdr:colOff>101600</xdr:colOff>
      <xdr:row>38</xdr:row>
      <xdr:rowOff>31223</xdr:rowOff>
    </xdr:to>
    <xdr:sp macro="" textlink="">
      <xdr:nvSpPr>
        <xdr:cNvPr id="534" name="楕円 533"/>
        <xdr:cNvSpPr/>
      </xdr:nvSpPr>
      <xdr:spPr>
        <a:xfrm>
          <a:off x="15430500" y="644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22350</xdr:rowOff>
    </xdr:from>
    <xdr:ext cx="534377" cy="259045"/>
    <xdr:sp macro="" textlink="">
      <xdr:nvSpPr>
        <xdr:cNvPr id="535" name="テキスト ボックス 534"/>
        <xdr:cNvSpPr txBox="1"/>
      </xdr:nvSpPr>
      <xdr:spPr>
        <a:xfrm>
          <a:off x="15214111" y="653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50209</xdr:rowOff>
    </xdr:from>
    <xdr:to>
      <xdr:col>76</xdr:col>
      <xdr:colOff>165100</xdr:colOff>
      <xdr:row>37</xdr:row>
      <xdr:rowOff>151809</xdr:rowOff>
    </xdr:to>
    <xdr:sp macro="" textlink="">
      <xdr:nvSpPr>
        <xdr:cNvPr id="536" name="楕円 535"/>
        <xdr:cNvSpPr/>
      </xdr:nvSpPr>
      <xdr:spPr>
        <a:xfrm>
          <a:off x="14541500" y="63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142936</xdr:rowOff>
    </xdr:from>
    <xdr:ext cx="534377" cy="259045"/>
    <xdr:sp macro="" textlink="">
      <xdr:nvSpPr>
        <xdr:cNvPr id="537" name="テキスト ボックス 536"/>
        <xdr:cNvSpPr txBox="1"/>
      </xdr:nvSpPr>
      <xdr:spPr>
        <a:xfrm>
          <a:off x="14325111" y="648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91929</xdr:rowOff>
    </xdr:from>
    <xdr:to>
      <xdr:col>72</xdr:col>
      <xdr:colOff>38100</xdr:colOff>
      <xdr:row>36</xdr:row>
      <xdr:rowOff>22079</xdr:rowOff>
    </xdr:to>
    <xdr:sp macro="" textlink="">
      <xdr:nvSpPr>
        <xdr:cNvPr id="538" name="楕円 537"/>
        <xdr:cNvSpPr/>
      </xdr:nvSpPr>
      <xdr:spPr>
        <a:xfrm>
          <a:off x="13652500" y="609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38606</xdr:rowOff>
    </xdr:from>
    <xdr:ext cx="534377" cy="259045"/>
    <xdr:sp macro="" textlink="">
      <xdr:nvSpPr>
        <xdr:cNvPr id="539" name="テキスト ボックス 538"/>
        <xdr:cNvSpPr txBox="1"/>
      </xdr:nvSpPr>
      <xdr:spPr>
        <a:xfrm>
          <a:off x="13436111" y="586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161938</xdr:rowOff>
    </xdr:from>
    <xdr:to>
      <xdr:col>67</xdr:col>
      <xdr:colOff>101600</xdr:colOff>
      <xdr:row>37</xdr:row>
      <xdr:rowOff>92088</xdr:rowOff>
    </xdr:to>
    <xdr:sp macro="" textlink="">
      <xdr:nvSpPr>
        <xdr:cNvPr id="540" name="楕円 539"/>
        <xdr:cNvSpPr/>
      </xdr:nvSpPr>
      <xdr:spPr>
        <a:xfrm>
          <a:off x="12763500" y="63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83215</xdr:rowOff>
    </xdr:from>
    <xdr:ext cx="534377" cy="259045"/>
    <xdr:sp macro="" textlink="">
      <xdr:nvSpPr>
        <xdr:cNvPr id="541" name="テキスト ボックス 540"/>
        <xdr:cNvSpPr txBox="1"/>
      </xdr:nvSpPr>
      <xdr:spPr>
        <a:xfrm>
          <a:off x="12547111" y="64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6" name="直線コネクタ 565"/>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7"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8" name="直線コネクタ 567"/>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9"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70" name="直線コネクタ 569"/>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9817</xdr:rowOff>
    </xdr:from>
    <xdr:to>
      <xdr:col>85</xdr:col>
      <xdr:colOff>127000</xdr:colOff>
      <xdr:row>57</xdr:row>
      <xdr:rowOff>133376</xdr:rowOff>
    </xdr:to>
    <xdr:cxnSp macro="">
      <xdr:nvCxnSpPr>
        <xdr:cNvPr id="571" name="直線コネクタ 570"/>
        <xdr:cNvCxnSpPr/>
      </xdr:nvCxnSpPr>
      <xdr:spPr>
        <a:xfrm flipV="1">
          <a:off x="15481300" y="9782467"/>
          <a:ext cx="838200" cy="1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53389</xdr:rowOff>
    </xdr:from>
    <xdr:ext cx="534377" cy="259045"/>
    <xdr:sp macro="" textlink="">
      <xdr:nvSpPr>
        <xdr:cNvPr id="572" name="教育費平均値テキスト"/>
        <xdr:cNvSpPr txBox="1"/>
      </xdr:nvSpPr>
      <xdr:spPr>
        <a:xfrm>
          <a:off x="16370300" y="948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3" name="フローチャート: 判断 572"/>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158693</xdr:rowOff>
    </xdr:from>
    <xdr:to>
      <xdr:col>81</xdr:col>
      <xdr:colOff>50800</xdr:colOff>
      <xdr:row>57</xdr:row>
      <xdr:rowOff>133376</xdr:rowOff>
    </xdr:to>
    <xdr:cxnSp macro="">
      <xdr:nvCxnSpPr>
        <xdr:cNvPr id="574" name="直線コネクタ 573"/>
        <xdr:cNvCxnSpPr/>
      </xdr:nvCxnSpPr>
      <xdr:spPr>
        <a:xfrm>
          <a:off x="14592300" y="9416993"/>
          <a:ext cx="889000" cy="48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5" name="フローチャート: 判断 574"/>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20490</xdr:rowOff>
    </xdr:from>
    <xdr:ext cx="534377" cy="259045"/>
    <xdr:sp macro="" textlink="">
      <xdr:nvSpPr>
        <xdr:cNvPr id="576" name="テキスト ボックス 575"/>
        <xdr:cNvSpPr txBox="1"/>
      </xdr:nvSpPr>
      <xdr:spPr>
        <a:xfrm>
          <a:off x="15214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158693</xdr:rowOff>
    </xdr:from>
    <xdr:to>
      <xdr:col>76</xdr:col>
      <xdr:colOff>114300</xdr:colOff>
      <xdr:row>56</xdr:row>
      <xdr:rowOff>142596</xdr:rowOff>
    </xdr:to>
    <xdr:cxnSp macro="">
      <xdr:nvCxnSpPr>
        <xdr:cNvPr id="577" name="直線コネクタ 576"/>
        <xdr:cNvCxnSpPr/>
      </xdr:nvCxnSpPr>
      <xdr:spPr>
        <a:xfrm flipV="1">
          <a:off x="13703300" y="9416993"/>
          <a:ext cx="889000" cy="3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8" name="フローチャート: 判断 577"/>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1471</xdr:rowOff>
    </xdr:from>
    <xdr:ext cx="534377" cy="259045"/>
    <xdr:sp macro="" textlink="">
      <xdr:nvSpPr>
        <xdr:cNvPr id="579" name="テキスト ボックス 578"/>
        <xdr:cNvSpPr txBox="1"/>
      </xdr:nvSpPr>
      <xdr:spPr>
        <a:xfrm>
          <a:off x="14325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142596</xdr:rowOff>
    </xdr:from>
    <xdr:to>
      <xdr:col>71</xdr:col>
      <xdr:colOff>177800</xdr:colOff>
      <xdr:row>57</xdr:row>
      <xdr:rowOff>97828</xdr:rowOff>
    </xdr:to>
    <xdr:cxnSp macro="">
      <xdr:nvCxnSpPr>
        <xdr:cNvPr id="580" name="直線コネクタ 579"/>
        <xdr:cNvCxnSpPr/>
      </xdr:nvCxnSpPr>
      <xdr:spPr>
        <a:xfrm flipV="1">
          <a:off x="12814300" y="9743796"/>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1" name="フローチャート: 判断 580"/>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141952</xdr:rowOff>
    </xdr:from>
    <xdr:ext cx="534377" cy="259045"/>
    <xdr:sp macro="" textlink="">
      <xdr:nvSpPr>
        <xdr:cNvPr id="582" name="テキスト ボックス 581"/>
        <xdr:cNvSpPr txBox="1"/>
      </xdr:nvSpPr>
      <xdr:spPr>
        <a:xfrm>
          <a:off x="13436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3" name="フローチャート: 判断 582"/>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9593</xdr:rowOff>
    </xdr:from>
    <xdr:ext cx="534377" cy="259045"/>
    <xdr:sp macro="" textlink="">
      <xdr:nvSpPr>
        <xdr:cNvPr id="584" name="テキスト ボックス 583"/>
        <xdr:cNvSpPr txBox="1"/>
      </xdr:nvSpPr>
      <xdr:spPr>
        <a:xfrm>
          <a:off x="12547111" y="94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130467</xdr:rowOff>
    </xdr:from>
    <xdr:to>
      <xdr:col>85</xdr:col>
      <xdr:colOff>177800</xdr:colOff>
      <xdr:row>57</xdr:row>
      <xdr:rowOff>60617</xdr:rowOff>
    </xdr:to>
    <xdr:sp macro="" textlink="">
      <xdr:nvSpPr>
        <xdr:cNvPr id="590" name="楕円 589"/>
        <xdr:cNvSpPr/>
      </xdr:nvSpPr>
      <xdr:spPr>
        <a:xfrm>
          <a:off x="16268700" y="97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108894</xdr:rowOff>
    </xdr:from>
    <xdr:ext cx="534377" cy="259045"/>
    <xdr:sp macro="" textlink="">
      <xdr:nvSpPr>
        <xdr:cNvPr id="591" name="教育費該当値テキスト"/>
        <xdr:cNvSpPr txBox="1"/>
      </xdr:nvSpPr>
      <xdr:spPr>
        <a:xfrm>
          <a:off x="16370300" y="971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82576</xdr:rowOff>
    </xdr:from>
    <xdr:to>
      <xdr:col>81</xdr:col>
      <xdr:colOff>101600</xdr:colOff>
      <xdr:row>58</xdr:row>
      <xdr:rowOff>12726</xdr:rowOff>
    </xdr:to>
    <xdr:sp macro="" textlink="">
      <xdr:nvSpPr>
        <xdr:cNvPr id="592" name="楕円 591"/>
        <xdr:cNvSpPr/>
      </xdr:nvSpPr>
      <xdr:spPr>
        <a:xfrm>
          <a:off x="15430500" y="985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3853</xdr:rowOff>
    </xdr:from>
    <xdr:ext cx="534377" cy="259045"/>
    <xdr:sp macro="" textlink="">
      <xdr:nvSpPr>
        <xdr:cNvPr id="593" name="テキスト ボックス 592"/>
        <xdr:cNvSpPr txBox="1"/>
      </xdr:nvSpPr>
      <xdr:spPr>
        <a:xfrm>
          <a:off x="15214111" y="994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107893</xdr:rowOff>
    </xdr:from>
    <xdr:to>
      <xdr:col>76</xdr:col>
      <xdr:colOff>165100</xdr:colOff>
      <xdr:row>55</xdr:row>
      <xdr:rowOff>38043</xdr:rowOff>
    </xdr:to>
    <xdr:sp macro="" textlink="">
      <xdr:nvSpPr>
        <xdr:cNvPr id="594" name="楕円 593"/>
        <xdr:cNvSpPr/>
      </xdr:nvSpPr>
      <xdr:spPr>
        <a:xfrm>
          <a:off x="14541500" y="936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54570</xdr:rowOff>
    </xdr:from>
    <xdr:ext cx="534377" cy="259045"/>
    <xdr:sp macro="" textlink="">
      <xdr:nvSpPr>
        <xdr:cNvPr id="595" name="テキスト ボックス 594"/>
        <xdr:cNvSpPr txBox="1"/>
      </xdr:nvSpPr>
      <xdr:spPr>
        <a:xfrm>
          <a:off x="14325111" y="914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91796</xdr:rowOff>
    </xdr:from>
    <xdr:to>
      <xdr:col>72</xdr:col>
      <xdr:colOff>38100</xdr:colOff>
      <xdr:row>57</xdr:row>
      <xdr:rowOff>21946</xdr:rowOff>
    </xdr:to>
    <xdr:sp macro="" textlink="">
      <xdr:nvSpPr>
        <xdr:cNvPr id="596" name="楕円 595"/>
        <xdr:cNvSpPr/>
      </xdr:nvSpPr>
      <xdr:spPr>
        <a:xfrm>
          <a:off x="13652500" y="969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13073</xdr:rowOff>
    </xdr:from>
    <xdr:ext cx="534377" cy="259045"/>
    <xdr:sp macro="" textlink="">
      <xdr:nvSpPr>
        <xdr:cNvPr id="597" name="テキスト ボックス 596"/>
        <xdr:cNvSpPr txBox="1"/>
      </xdr:nvSpPr>
      <xdr:spPr>
        <a:xfrm>
          <a:off x="13436111" y="978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47028</xdr:rowOff>
    </xdr:from>
    <xdr:to>
      <xdr:col>67</xdr:col>
      <xdr:colOff>101600</xdr:colOff>
      <xdr:row>57</xdr:row>
      <xdr:rowOff>148628</xdr:rowOff>
    </xdr:to>
    <xdr:sp macro="" textlink="">
      <xdr:nvSpPr>
        <xdr:cNvPr id="598" name="楕円 597"/>
        <xdr:cNvSpPr/>
      </xdr:nvSpPr>
      <xdr:spPr>
        <a:xfrm>
          <a:off x="12763500" y="981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139755</xdr:rowOff>
    </xdr:from>
    <xdr:ext cx="534377" cy="259045"/>
    <xdr:sp macro="" textlink="">
      <xdr:nvSpPr>
        <xdr:cNvPr id="599" name="テキスト ボックス 598"/>
        <xdr:cNvSpPr txBox="1"/>
      </xdr:nvSpPr>
      <xdr:spPr>
        <a:xfrm>
          <a:off x="12547111" y="991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3" name="直線コネクタ 622"/>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4"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6"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7" name="直線コネクタ 626"/>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9"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30" name="フローチャート: 判断 629"/>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2" name="フローチャート: 判断 631"/>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3" name="テキスト ボックス 632"/>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5" name="フローチャート: 判断 634"/>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6" name="テキスト ボックス 635"/>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43287</xdr:rowOff>
    </xdr:from>
    <xdr:to>
      <xdr:col>71</xdr:col>
      <xdr:colOff>177800</xdr:colOff>
      <xdr:row>79</xdr:row>
      <xdr:rowOff>44450</xdr:rowOff>
    </xdr:to>
    <xdr:cxnSp macro="">
      <xdr:nvCxnSpPr>
        <xdr:cNvPr id="637" name="直線コネクタ 636"/>
        <xdr:cNvCxnSpPr/>
      </xdr:nvCxnSpPr>
      <xdr:spPr>
        <a:xfrm>
          <a:off x="12814300" y="13587837"/>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8" name="フローチャート: 判断 637"/>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98689</xdr:rowOff>
    </xdr:from>
    <xdr:ext cx="378565" cy="259045"/>
    <xdr:sp macro="" textlink="">
      <xdr:nvSpPr>
        <xdr:cNvPr id="639" name="テキスト ボックス 638"/>
        <xdr:cNvSpPr txBox="1"/>
      </xdr:nvSpPr>
      <xdr:spPr>
        <a:xfrm>
          <a:off x="13514017" y="1330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40" name="フローチャート: 判断 639"/>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98328</xdr:rowOff>
    </xdr:from>
    <xdr:ext cx="378565" cy="259045"/>
    <xdr:sp macro="" textlink="">
      <xdr:nvSpPr>
        <xdr:cNvPr id="641" name="テキスト ボックス 640"/>
        <xdr:cNvSpPr txBox="1"/>
      </xdr:nvSpPr>
      <xdr:spPr>
        <a:xfrm>
          <a:off x="12625017" y="1329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134002</xdr:rowOff>
    </xdr:from>
    <xdr:ext cx="249299" cy="259045"/>
    <xdr:sp macro="" textlink="">
      <xdr:nvSpPr>
        <xdr:cNvPr id="648" name="災害復旧費該当値テキスト"/>
        <xdr:cNvSpPr txBox="1"/>
      </xdr:nvSpPr>
      <xdr:spPr>
        <a:xfrm>
          <a:off x="16370300" y="13507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163937</xdr:rowOff>
    </xdr:from>
    <xdr:to>
      <xdr:col>67</xdr:col>
      <xdr:colOff>101600</xdr:colOff>
      <xdr:row>79</xdr:row>
      <xdr:rowOff>94087</xdr:rowOff>
    </xdr:to>
    <xdr:sp macro="" textlink="">
      <xdr:nvSpPr>
        <xdr:cNvPr id="655" name="楕円 654"/>
        <xdr:cNvSpPr/>
      </xdr:nvSpPr>
      <xdr:spPr>
        <a:xfrm>
          <a:off x="12763500" y="13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85214</xdr:rowOff>
    </xdr:from>
    <xdr:ext cx="313932" cy="259045"/>
    <xdr:sp macro="" textlink="">
      <xdr:nvSpPr>
        <xdr:cNvPr id="656" name="テキスト ボックス 655"/>
        <xdr:cNvSpPr txBox="1"/>
      </xdr:nvSpPr>
      <xdr:spPr>
        <a:xfrm>
          <a:off x="12657333" y="13629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8" name="直線コネクタ 677"/>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9"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80" name="直線コネクタ 679"/>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1"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2" name="直線コネクタ 681"/>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42476</xdr:rowOff>
    </xdr:from>
    <xdr:to>
      <xdr:col>85</xdr:col>
      <xdr:colOff>127000</xdr:colOff>
      <xdr:row>94</xdr:row>
      <xdr:rowOff>61610</xdr:rowOff>
    </xdr:to>
    <xdr:cxnSp macro="">
      <xdr:nvCxnSpPr>
        <xdr:cNvPr id="683" name="直線コネクタ 682"/>
        <xdr:cNvCxnSpPr/>
      </xdr:nvCxnSpPr>
      <xdr:spPr>
        <a:xfrm>
          <a:off x="15481300" y="16158776"/>
          <a:ext cx="8382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158275</xdr:rowOff>
    </xdr:from>
    <xdr:ext cx="534377" cy="259045"/>
    <xdr:sp macro="" textlink="">
      <xdr:nvSpPr>
        <xdr:cNvPr id="684" name="公債費平均値テキスト"/>
        <xdr:cNvSpPr txBox="1"/>
      </xdr:nvSpPr>
      <xdr:spPr>
        <a:xfrm>
          <a:off x="16370300" y="15931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5" name="フローチャート: 判断 684"/>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42476</xdr:rowOff>
    </xdr:from>
    <xdr:to>
      <xdr:col>81</xdr:col>
      <xdr:colOff>50800</xdr:colOff>
      <xdr:row>94</xdr:row>
      <xdr:rowOff>56741</xdr:rowOff>
    </xdr:to>
    <xdr:cxnSp macro="">
      <xdr:nvCxnSpPr>
        <xdr:cNvPr id="686" name="直線コネクタ 685"/>
        <xdr:cNvCxnSpPr/>
      </xdr:nvCxnSpPr>
      <xdr:spPr>
        <a:xfrm flipV="1">
          <a:off x="14592300" y="16158776"/>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7" name="フローチャート: 判断 686"/>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59100</xdr:rowOff>
    </xdr:from>
    <xdr:ext cx="534377" cy="259045"/>
    <xdr:sp macro="" textlink="">
      <xdr:nvSpPr>
        <xdr:cNvPr id="688" name="テキスト ボックス 687"/>
        <xdr:cNvSpPr txBox="1"/>
      </xdr:nvSpPr>
      <xdr:spPr>
        <a:xfrm>
          <a:off x="15214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21903</xdr:rowOff>
    </xdr:from>
    <xdr:to>
      <xdr:col>76</xdr:col>
      <xdr:colOff>114300</xdr:colOff>
      <xdr:row>94</xdr:row>
      <xdr:rowOff>56741</xdr:rowOff>
    </xdr:to>
    <xdr:cxnSp macro="">
      <xdr:nvCxnSpPr>
        <xdr:cNvPr id="689" name="直線コネクタ 688"/>
        <xdr:cNvCxnSpPr/>
      </xdr:nvCxnSpPr>
      <xdr:spPr>
        <a:xfrm>
          <a:off x="13703300" y="16138203"/>
          <a:ext cx="889000" cy="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90" name="フローチャート: 判断 689"/>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70666</xdr:rowOff>
    </xdr:from>
    <xdr:ext cx="534377" cy="259045"/>
    <xdr:sp macro="" textlink="">
      <xdr:nvSpPr>
        <xdr:cNvPr id="691" name="テキスト ボックス 690"/>
        <xdr:cNvSpPr txBox="1"/>
      </xdr:nvSpPr>
      <xdr:spPr>
        <a:xfrm>
          <a:off x="14325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21903</xdr:rowOff>
    </xdr:from>
    <xdr:to>
      <xdr:col>71</xdr:col>
      <xdr:colOff>177800</xdr:colOff>
      <xdr:row>94</xdr:row>
      <xdr:rowOff>80333</xdr:rowOff>
    </xdr:to>
    <xdr:cxnSp macro="">
      <xdr:nvCxnSpPr>
        <xdr:cNvPr id="692" name="直線コネクタ 691"/>
        <xdr:cNvCxnSpPr/>
      </xdr:nvCxnSpPr>
      <xdr:spPr>
        <a:xfrm flipV="1">
          <a:off x="12814300" y="16138203"/>
          <a:ext cx="889000" cy="5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65012</xdr:rowOff>
    </xdr:from>
    <xdr:to>
      <xdr:col>72</xdr:col>
      <xdr:colOff>38100</xdr:colOff>
      <xdr:row>93</xdr:row>
      <xdr:rowOff>166612</xdr:rowOff>
    </xdr:to>
    <xdr:sp macro="" textlink="">
      <xdr:nvSpPr>
        <xdr:cNvPr id="693" name="フローチャート: 判断 692"/>
        <xdr:cNvSpPr/>
      </xdr:nvSpPr>
      <xdr:spPr>
        <a:xfrm>
          <a:off x="13652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11689</xdr:rowOff>
    </xdr:from>
    <xdr:ext cx="534377" cy="259045"/>
    <xdr:sp macro="" textlink="">
      <xdr:nvSpPr>
        <xdr:cNvPr id="694" name="テキスト ボックス 693"/>
        <xdr:cNvSpPr txBox="1"/>
      </xdr:nvSpPr>
      <xdr:spPr>
        <a:xfrm>
          <a:off x="13436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52552</xdr:rowOff>
    </xdr:from>
    <xdr:to>
      <xdr:col>67</xdr:col>
      <xdr:colOff>101600</xdr:colOff>
      <xdr:row>93</xdr:row>
      <xdr:rowOff>154152</xdr:rowOff>
    </xdr:to>
    <xdr:sp macro="" textlink="">
      <xdr:nvSpPr>
        <xdr:cNvPr id="695" name="フローチャート: 判断 694"/>
        <xdr:cNvSpPr/>
      </xdr:nvSpPr>
      <xdr:spPr>
        <a:xfrm>
          <a:off x="12763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170679</xdr:rowOff>
    </xdr:from>
    <xdr:ext cx="534377" cy="259045"/>
    <xdr:sp macro="" textlink="">
      <xdr:nvSpPr>
        <xdr:cNvPr id="696" name="テキスト ボックス 695"/>
        <xdr:cNvSpPr txBox="1"/>
      </xdr:nvSpPr>
      <xdr:spPr>
        <a:xfrm>
          <a:off x="12547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10810</xdr:rowOff>
    </xdr:from>
    <xdr:to>
      <xdr:col>85</xdr:col>
      <xdr:colOff>177800</xdr:colOff>
      <xdr:row>94</xdr:row>
      <xdr:rowOff>112410</xdr:rowOff>
    </xdr:to>
    <xdr:sp macro="" textlink="">
      <xdr:nvSpPr>
        <xdr:cNvPr id="702" name="楕円 701"/>
        <xdr:cNvSpPr/>
      </xdr:nvSpPr>
      <xdr:spPr>
        <a:xfrm>
          <a:off x="16268700" y="1612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160687</xdr:rowOff>
    </xdr:from>
    <xdr:ext cx="534377" cy="259045"/>
    <xdr:sp macro="" textlink="">
      <xdr:nvSpPr>
        <xdr:cNvPr id="703" name="公債費該当値テキスト"/>
        <xdr:cNvSpPr txBox="1"/>
      </xdr:nvSpPr>
      <xdr:spPr>
        <a:xfrm>
          <a:off x="16370300" y="1610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163126</xdr:rowOff>
    </xdr:from>
    <xdr:to>
      <xdr:col>81</xdr:col>
      <xdr:colOff>101600</xdr:colOff>
      <xdr:row>94</xdr:row>
      <xdr:rowOff>93276</xdr:rowOff>
    </xdr:to>
    <xdr:sp macro="" textlink="">
      <xdr:nvSpPr>
        <xdr:cNvPr id="704" name="楕円 703"/>
        <xdr:cNvSpPr/>
      </xdr:nvSpPr>
      <xdr:spPr>
        <a:xfrm>
          <a:off x="15430500" y="161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84403</xdr:rowOff>
    </xdr:from>
    <xdr:ext cx="534377" cy="259045"/>
    <xdr:sp macro="" textlink="">
      <xdr:nvSpPr>
        <xdr:cNvPr id="705" name="テキスト ボックス 704"/>
        <xdr:cNvSpPr txBox="1"/>
      </xdr:nvSpPr>
      <xdr:spPr>
        <a:xfrm>
          <a:off x="15214111" y="1620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5941</xdr:rowOff>
    </xdr:from>
    <xdr:to>
      <xdr:col>76</xdr:col>
      <xdr:colOff>165100</xdr:colOff>
      <xdr:row>94</xdr:row>
      <xdr:rowOff>107541</xdr:rowOff>
    </xdr:to>
    <xdr:sp macro="" textlink="">
      <xdr:nvSpPr>
        <xdr:cNvPr id="706" name="楕円 705"/>
        <xdr:cNvSpPr/>
      </xdr:nvSpPr>
      <xdr:spPr>
        <a:xfrm>
          <a:off x="14541500" y="1612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98668</xdr:rowOff>
    </xdr:from>
    <xdr:ext cx="534377" cy="259045"/>
    <xdr:sp macro="" textlink="">
      <xdr:nvSpPr>
        <xdr:cNvPr id="707" name="テキスト ボックス 706"/>
        <xdr:cNvSpPr txBox="1"/>
      </xdr:nvSpPr>
      <xdr:spPr>
        <a:xfrm>
          <a:off x="14325111" y="1621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142553</xdr:rowOff>
    </xdr:from>
    <xdr:to>
      <xdr:col>72</xdr:col>
      <xdr:colOff>38100</xdr:colOff>
      <xdr:row>94</xdr:row>
      <xdr:rowOff>72703</xdr:rowOff>
    </xdr:to>
    <xdr:sp macro="" textlink="">
      <xdr:nvSpPr>
        <xdr:cNvPr id="708" name="楕円 707"/>
        <xdr:cNvSpPr/>
      </xdr:nvSpPr>
      <xdr:spPr>
        <a:xfrm>
          <a:off x="13652500" y="1608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63830</xdr:rowOff>
    </xdr:from>
    <xdr:ext cx="534377" cy="259045"/>
    <xdr:sp macro="" textlink="">
      <xdr:nvSpPr>
        <xdr:cNvPr id="709" name="テキスト ボックス 708"/>
        <xdr:cNvSpPr txBox="1"/>
      </xdr:nvSpPr>
      <xdr:spPr>
        <a:xfrm>
          <a:off x="13436111" y="1618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29533</xdr:rowOff>
    </xdr:from>
    <xdr:to>
      <xdr:col>67</xdr:col>
      <xdr:colOff>101600</xdr:colOff>
      <xdr:row>94</xdr:row>
      <xdr:rowOff>131133</xdr:rowOff>
    </xdr:to>
    <xdr:sp macro="" textlink="">
      <xdr:nvSpPr>
        <xdr:cNvPr id="710" name="楕円 709"/>
        <xdr:cNvSpPr/>
      </xdr:nvSpPr>
      <xdr:spPr>
        <a:xfrm>
          <a:off x="12763500" y="161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122260</xdr:rowOff>
    </xdr:from>
    <xdr:ext cx="534377" cy="259045"/>
    <xdr:sp macro="" textlink="">
      <xdr:nvSpPr>
        <xdr:cNvPr id="711" name="テキスト ボックス 710"/>
        <xdr:cNvSpPr txBox="1"/>
      </xdr:nvSpPr>
      <xdr:spPr>
        <a:xfrm>
          <a:off x="12547111" y="162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5" name="直線コネクタ 734"/>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8"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9" name="直線コネクタ 738"/>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1"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2" name="フローチャート: 判断 741"/>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4" name="フローチャート: 判断 743"/>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5" name="テキスト ボックス 744"/>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7" name="フローチャート: 判断 746"/>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8" name="テキスト ボックス 747"/>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50" name="フローチャート: 判断 749"/>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127779</xdr:rowOff>
    </xdr:from>
    <xdr:ext cx="378565" cy="259045"/>
    <xdr:sp macro="" textlink="">
      <xdr:nvSpPr>
        <xdr:cNvPr id="751" name="テキスト ボックス 750"/>
        <xdr:cNvSpPr txBox="1"/>
      </xdr:nvSpPr>
      <xdr:spPr>
        <a:xfrm>
          <a:off x="19356017" y="629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2" name="フローチャート: 判断 751"/>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143781</xdr:rowOff>
    </xdr:from>
    <xdr:ext cx="378565" cy="259045"/>
    <xdr:sp macro="" textlink="">
      <xdr:nvSpPr>
        <xdr:cNvPr id="753" name="テキスト ボックス 752"/>
        <xdr:cNvSpPr txBox="1"/>
      </xdr:nvSpPr>
      <xdr:spPr>
        <a:xfrm>
          <a:off x="18467017"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60"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総務費は、住民一人当たり</a:t>
          </a:r>
          <a:r>
            <a:rPr kumimoji="1" lang="en-US" altLang="ja-JP" sz="1100">
              <a:latin typeface="ＭＳ Ｐゴシック" panose="020B0600070205080204" pitchFamily="50" charset="-128"/>
              <a:ea typeface="ＭＳ Ｐゴシック" panose="020B0600070205080204" pitchFamily="50" charset="-128"/>
            </a:rPr>
            <a:t>50,658</a:t>
          </a:r>
          <a:r>
            <a:rPr kumimoji="1" lang="ja-JP" altLang="en-US" sz="1100">
              <a:latin typeface="ＭＳ Ｐゴシック" panose="020B0600070205080204" pitchFamily="50" charset="-128"/>
              <a:ea typeface="ＭＳ Ｐゴシック" panose="020B0600070205080204" pitchFamily="50" charset="-128"/>
            </a:rPr>
            <a:t>円となっており、前年度よりも</a:t>
          </a:r>
          <a:r>
            <a:rPr kumimoji="1" lang="en-US" altLang="ja-JP" sz="1100">
              <a:latin typeface="ＭＳ Ｐゴシック" panose="020B0600070205080204" pitchFamily="50" charset="-128"/>
              <a:ea typeface="ＭＳ Ｐゴシック" panose="020B0600070205080204" pitchFamily="50" charset="-128"/>
            </a:rPr>
            <a:t>11,068</a:t>
          </a:r>
          <a:r>
            <a:rPr kumimoji="1" lang="ja-JP" altLang="en-US" sz="1100">
              <a:latin typeface="ＭＳ Ｐゴシック" panose="020B0600070205080204" pitchFamily="50" charset="-128"/>
              <a:ea typeface="ＭＳ Ｐゴシック" panose="020B0600070205080204" pitchFamily="50" charset="-128"/>
            </a:rPr>
            <a:t>円の増となっている。これは、（仮称）市民総合交流センター整備事業に係る用地取得に伴い普通建設事業費が</a:t>
          </a:r>
          <a:r>
            <a:rPr kumimoji="1" lang="en-US" altLang="ja-JP" sz="1100">
              <a:latin typeface="ＭＳ Ｐゴシック" panose="020B0600070205080204" pitchFamily="50" charset="-128"/>
              <a:ea typeface="ＭＳ Ｐゴシック" panose="020B0600070205080204" pitchFamily="50" charset="-128"/>
            </a:rPr>
            <a:t>895</a:t>
          </a:r>
          <a:r>
            <a:rPr kumimoji="1" lang="ja-JP" altLang="en-US" sz="1100">
              <a:latin typeface="ＭＳ Ｐゴシック" panose="020B0600070205080204" pitchFamily="50" charset="-128"/>
              <a:ea typeface="ＭＳ Ｐゴシック" panose="020B0600070205080204" pitchFamily="50" charset="-128"/>
            </a:rPr>
            <a:t>百万円の増となったことや基金の積立金が</a:t>
          </a:r>
          <a:r>
            <a:rPr kumimoji="1" lang="en-US" altLang="ja-JP" sz="1100">
              <a:latin typeface="ＭＳ Ｐゴシック" panose="020B0600070205080204" pitchFamily="50" charset="-128"/>
              <a:ea typeface="ＭＳ Ｐゴシック" panose="020B0600070205080204" pitchFamily="50" charset="-128"/>
            </a:rPr>
            <a:t>1,253</a:t>
          </a:r>
          <a:r>
            <a:rPr kumimoji="1" lang="ja-JP" altLang="en-US" sz="1100">
              <a:latin typeface="ＭＳ Ｐゴシック" panose="020B0600070205080204" pitchFamily="50" charset="-128"/>
              <a:ea typeface="ＭＳ Ｐゴシック" panose="020B0600070205080204" pitchFamily="50" charset="-128"/>
            </a:rPr>
            <a:t>百万円の増となったことが要因である。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民生費は、住民一人当たり</a:t>
          </a:r>
          <a:r>
            <a:rPr kumimoji="1" lang="en-US" altLang="ja-JP" sz="1100">
              <a:latin typeface="ＭＳ Ｐゴシック" panose="020B0600070205080204" pitchFamily="50" charset="-128"/>
              <a:ea typeface="ＭＳ Ｐゴシック" panose="020B0600070205080204" pitchFamily="50" charset="-128"/>
            </a:rPr>
            <a:t>145,884</a:t>
          </a:r>
          <a:r>
            <a:rPr kumimoji="1" lang="ja-JP" altLang="en-US" sz="1100">
              <a:latin typeface="ＭＳ Ｐゴシック" panose="020B0600070205080204" pitchFamily="50" charset="-128"/>
              <a:ea typeface="ＭＳ Ｐゴシック" panose="020B0600070205080204" pitchFamily="50" charset="-128"/>
            </a:rPr>
            <a:t>円となっており、前年度よりも</a:t>
          </a:r>
          <a:r>
            <a:rPr kumimoji="1" lang="en-US" altLang="ja-JP" sz="1100">
              <a:latin typeface="ＭＳ Ｐゴシック" panose="020B0600070205080204" pitchFamily="50" charset="-128"/>
              <a:ea typeface="ＭＳ Ｐゴシック" panose="020B0600070205080204" pitchFamily="50" charset="-128"/>
            </a:rPr>
            <a:t>3,304</a:t>
          </a:r>
          <a:r>
            <a:rPr kumimoji="1" lang="ja-JP" altLang="en-US" sz="1100">
              <a:latin typeface="ＭＳ Ｐゴシック" panose="020B0600070205080204" pitchFamily="50" charset="-128"/>
              <a:ea typeface="ＭＳ Ｐゴシック" panose="020B0600070205080204" pitchFamily="50" charset="-128"/>
            </a:rPr>
            <a:t>円の増となっている。これは、近年、待機児童解消を図るために進めてきた保育定数の増加に伴う児童福祉費の増などが要因となっている。</a:t>
          </a:r>
        </a:p>
        <a:p>
          <a:r>
            <a:rPr kumimoji="1" lang="ja-JP" altLang="en-US" sz="1100">
              <a:latin typeface="ＭＳ Ｐゴシック" panose="020B0600070205080204" pitchFamily="50" charset="-128"/>
              <a:ea typeface="ＭＳ Ｐゴシック" panose="020B0600070205080204" pitchFamily="50" charset="-128"/>
            </a:rPr>
            <a:t>　衛生費は、住民一人当たり</a:t>
          </a:r>
          <a:r>
            <a:rPr kumimoji="1" lang="en-US" altLang="ja-JP" sz="1100">
              <a:latin typeface="ＭＳ Ｐゴシック" panose="020B0600070205080204" pitchFamily="50" charset="-128"/>
              <a:ea typeface="ＭＳ Ｐゴシック" panose="020B0600070205080204" pitchFamily="50" charset="-128"/>
            </a:rPr>
            <a:t>84,051</a:t>
          </a:r>
          <a:r>
            <a:rPr kumimoji="1" lang="ja-JP" altLang="en-US" sz="1100">
              <a:latin typeface="ＭＳ Ｐゴシック" panose="020B0600070205080204" pitchFamily="50" charset="-128"/>
              <a:ea typeface="ＭＳ Ｐゴシック" panose="020B0600070205080204" pitchFamily="50" charset="-128"/>
            </a:rPr>
            <a:t>円となっており、前年度よりも</a:t>
          </a:r>
          <a:r>
            <a:rPr kumimoji="1" lang="en-US" altLang="ja-JP" sz="1100">
              <a:latin typeface="ＭＳ Ｐゴシック" panose="020B0600070205080204" pitchFamily="50" charset="-128"/>
              <a:ea typeface="ＭＳ Ｐゴシック" panose="020B0600070205080204" pitchFamily="50" charset="-128"/>
            </a:rPr>
            <a:t>48,267</a:t>
          </a:r>
          <a:r>
            <a:rPr kumimoji="1" lang="ja-JP" altLang="en-US" sz="1100">
              <a:latin typeface="ＭＳ Ｐゴシック" panose="020B0600070205080204" pitchFamily="50" charset="-128"/>
              <a:ea typeface="ＭＳ Ｐゴシック" panose="020B0600070205080204" pitchFamily="50" charset="-128"/>
            </a:rPr>
            <a:t>円の増となっている。これは、クリーンセンター更新整備事業の実施により、普通建設事業費が</a:t>
          </a:r>
          <a:r>
            <a:rPr kumimoji="1" lang="en-US" altLang="ja-JP" sz="1100">
              <a:latin typeface="ＭＳ Ｐゴシック" panose="020B0600070205080204" pitchFamily="50" charset="-128"/>
              <a:ea typeface="ＭＳ Ｐゴシック" panose="020B0600070205080204" pitchFamily="50" charset="-128"/>
            </a:rPr>
            <a:t>6,640</a:t>
          </a:r>
          <a:r>
            <a:rPr kumimoji="1" lang="ja-JP" altLang="en-US" sz="1100">
              <a:latin typeface="ＭＳ Ｐゴシック" panose="020B0600070205080204" pitchFamily="50" charset="-128"/>
              <a:ea typeface="ＭＳ Ｐゴシック" panose="020B0600070205080204" pitchFamily="50" charset="-128"/>
            </a:rPr>
            <a:t>百万円の増となったことなどが要因である。</a:t>
          </a:r>
        </a:p>
        <a:p>
          <a:r>
            <a:rPr kumimoji="1" lang="ja-JP" altLang="en-US" sz="1100">
              <a:latin typeface="ＭＳ Ｐゴシック" panose="020B0600070205080204" pitchFamily="50" charset="-128"/>
              <a:ea typeface="ＭＳ Ｐゴシック" panose="020B0600070205080204" pitchFamily="50" charset="-128"/>
            </a:rPr>
            <a:t>　土木費は、住民一人当たり</a:t>
          </a:r>
          <a:r>
            <a:rPr kumimoji="1" lang="en-US" altLang="ja-JP" sz="1100">
              <a:latin typeface="ＭＳ Ｐゴシック" panose="020B0600070205080204" pitchFamily="50" charset="-128"/>
              <a:ea typeface="ＭＳ Ｐゴシック" panose="020B0600070205080204" pitchFamily="50" charset="-128"/>
            </a:rPr>
            <a:t>54,496</a:t>
          </a:r>
          <a:r>
            <a:rPr kumimoji="1" lang="ja-JP" altLang="en-US" sz="1100">
              <a:latin typeface="ＭＳ Ｐゴシック" panose="020B0600070205080204" pitchFamily="50" charset="-128"/>
              <a:ea typeface="ＭＳ Ｐゴシック" panose="020B0600070205080204" pitchFamily="50" charset="-128"/>
            </a:rPr>
            <a:t>円となっており、前年度よりも</a:t>
          </a:r>
          <a:r>
            <a:rPr kumimoji="1" lang="en-US" altLang="ja-JP" sz="1100">
              <a:latin typeface="ＭＳ Ｐゴシック" panose="020B0600070205080204" pitchFamily="50" charset="-128"/>
              <a:ea typeface="ＭＳ Ｐゴシック" panose="020B0600070205080204" pitchFamily="50" charset="-128"/>
            </a:rPr>
            <a:t>14,275</a:t>
          </a:r>
          <a:r>
            <a:rPr kumimoji="1" lang="ja-JP" altLang="en-US" sz="1100">
              <a:latin typeface="ＭＳ Ｐゴシック" panose="020B0600070205080204" pitchFamily="50" charset="-128"/>
              <a:ea typeface="ＭＳ Ｐゴシック" panose="020B0600070205080204" pitchFamily="50" charset="-128"/>
            </a:rPr>
            <a:t>円の減となっている。これは、引き続き大規模事業に取り組んでいるが、草津川跡地整備事業の皆減により、普通建設事業費が</a:t>
          </a:r>
          <a:r>
            <a:rPr kumimoji="1" lang="en-US" altLang="ja-JP" sz="1100">
              <a:latin typeface="ＭＳ Ｐゴシック" panose="020B0600070205080204" pitchFamily="50" charset="-128"/>
              <a:ea typeface="ＭＳ Ｐゴシック" panose="020B0600070205080204" pitchFamily="50" charset="-128"/>
            </a:rPr>
            <a:t>2,285</a:t>
          </a:r>
          <a:r>
            <a:rPr kumimoji="1" lang="ja-JP" altLang="en-US" sz="1100">
              <a:latin typeface="ＭＳ Ｐゴシック" panose="020B0600070205080204" pitchFamily="50" charset="-128"/>
              <a:ea typeface="ＭＳ Ｐゴシック" panose="020B0600070205080204" pitchFamily="50" charset="-128"/>
            </a:rPr>
            <a:t>百万円の減となったことなどが要因である。</a:t>
          </a:r>
        </a:p>
        <a:p>
          <a:r>
            <a:rPr kumimoji="1" lang="ja-JP" altLang="en-US" sz="1100">
              <a:latin typeface="ＭＳ Ｐゴシック" panose="020B0600070205080204" pitchFamily="50" charset="-128"/>
              <a:ea typeface="ＭＳ Ｐゴシック" panose="020B0600070205080204" pitchFamily="50" charset="-128"/>
            </a:rPr>
            <a:t>　教育費は、住民一人当たり</a:t>
          </a:r>
          <a:r>
            <a:rPr kumimoji="1" lang="en-US" altLang="ja-JP" sz="1100">
              <a:latin typeface="ＭＳ Ｐゴシック" panose="020B0600070205080204" pitchFamily="50" charset="-128"/>
              <a:ea typeface="ＭＳ Ｐゴシック" panose="020B0600070205080204" pitchFamily="50" charset="-128"/>
            </a:rPr>
            <a:t>39,818</a:t>
          </a:r>
          <a:r>
            <a:rPr kumimoji="1" lang="ja-JP" altLang="en-US" sz="1100">
              <a:latin typeface="ＭＳ Ｐゴシック" panose="020B0600070205080204" pitchFamily="50" charset="-128"/>
              <a:ea typeface="ＭＳ Ｐゴシック" panose="020B0600070205080204" pitchFamily="50" charset="-128"/>
            </a:rPr>
            <a:t>円となっており、前年度よりも</a:t>
          </a:r>
          <a:r>
            <a:rPr kumimoji="1" lang="en-US" altLang="ja-JP" sz="1100">
              <a:latin typeface="ＭＳ Ｐゴシック" panose="020B0600070205080204" pitchFamily="50" charset="-128"/>
              <a:ea typeface="ＭＳ Ｐゴシック" panose="020B0600070205080204" pitchFamily="50" charset="-128"/>
            </a:rPr>
            <a:t>6,486</a:t>
          </a:r>
          <a:r>
            <a:rPr kumimoji="1" lang="ja-JP" altLang="en-US" sz="1100">
              <a:latin typeface="ＭＳ Ｐゴシック" panose="020B0600070205080204" pitchFamily="50" charset="-128"/>
              <a:ea typeface="ＭＳ Ｐゴシック" panose="020B0600070205080204" pitchFamily="50" charset="-128"/>
            </a:rPr>
            <a:t>円の増となっている。これは、認定こども園の整備や三ツ池運動公園のテニスコートの整備など、普通建設事業費が</a:t>
          </a:r>
          <a:r>
            <a:rPr kumimoji="1" lang="en-US" altLang="ja-JP" sz="1100">
              <a:latin typeface="ＭＳ Ｐゴシック" panose="020B0600070205080204" pitchFamily="50" charset="-128"/>
              <a:ea typeface="ＭＳ Ｐゴシック" panose="020B0600070205080204" pitchFamily="50" charset="-128"/>
            </a:rPr>
            <a:t>828</a:t>
          </a:r>
          <a:r>
            <a:rPr kumimoji="1" lang="ja-JP" altLang="en-US" sz="1100">
              <a:latin typeface="ＭＳ Ｐゴシック" panose="020B0600070205080204" pitchFamily="50" charset="-128"/>
              <a:ea typeface="ＭＳ Ｐゴシック" panose="020B0600070205080204" pitchFamily="50" charset="-128"/>
            </a:rPr>
            <a:t>百万円の増となったことなどが要因である。</a:t>
          </a:r>
        </a:p>
        <a:p>
          <a:r>
            <a:rPr kumimoji="1" lang="ja-JP" altLang="en-US" sz="1100">
              <a:latin typeface="ＭＳ Ｐゴシック" panose="020B0600070205080204" pitchFamily="50" charset="-128"/>
              <a:ea typeface="ＭＳ Ｐゴシック" panose="020B0600070205080204" pitchFamily="50" charset="-128"/>
            </a:rPr>
            <a:t>　今後も、大規模事業の実施が輻輳することから、「草津市健全で持続可能な財政運営および財政規律に関する条例」、「草津市財政規律ガイドライン」に基づき、事業実施による後年度の財政運営への影響を見極め、健全化判断比率の動向にも注視しながら、健全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市「財政規律ガイドライン」に定める目標値を達成しており、安定的な財政運営に必要な所要額の確保に目途が立っていることから、収支不足への対応を図るため取崩しを行っており、標準財政規模に対する比率が減少している。</a:t>
          </a:r>
        </a:p>
        <a:p>
          <a:r>
            <a:rPr kumimoji="1" lang="ja-JP" altLang="en-US" sz="1100">
              <a:latin typeface="ＭＳ ゴシック" pitchFamily="49" charset="-128"/>
              <a:ea typeface="ＭＳ ゴシック" pitchFamily="49" charset="-128"/>
            </a:rPr>
            <a:t>　引き続き、「草津市健全で持続可能な財政運営および財政規律に関する条例」、「草津市財政規律ガイドライン」に基づき、財政調整基金については、実質赤字比率における早期健全化基準である標準財政規模の</a:t>
          </a:r>
          <a:r>
            <a:rPr kumimoji="1" lang="en-US" altLang="ja-JP" sz="1100">
              <a:latin typeface="ＭＳ ゴシック" pitchFamily="49" charset="-128"/>
              <a:ea typeface="ＭＳ ゴシック" pitchFamily="49" charset="-128"/>
            </a:rPr>
            <a:t>12.08</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年度中間見直し後）以上の保持に努めていく。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いずれの会計でも黒字を確保しており、健全な財政運営となっている。</a:t>
          </a:r>
        </a:p>
        <a:p>
          <a:r>
            <a:rPr kumimoji="1" lang="ja-JP" altLang="en-US" sz="1400">
              <a:latin typeface="ＭＳ ゴシック" pitchFamily="49" charset="-128"/>
              <a:ea typeface="ＭＳ ゴシック" pitchFamily="49" charset="-128"/>
            </a:rPr>
            <a:t>　特に、水道事業会計では、将来の老朽施設の更新に備え、過去から利益を積み立てており、安定的な経営を維持している。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4;&#36001;&#25919;&#29366;&#27841;&#36039;&#26009;&#38598;&#12305;_252069_&#33609;&#27941;&#24066;_2017(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N53">
            <v>49.3</v>
          </cell>
          <cell r="CV53">
            <v>48.1</v>
          </cell>
        </row>
        <row r="55">
          <cell r="AN55" t="str">
            <v>類似団体内平均値</v>
          </cell>
          <cell r="CN55">
            <v>6.5</v>
          </cell>
          <cell r="CV55">
            <v>5.8</v>
          </cell>
        </row>
        <row r="57">
          <cell r="CN57">
            <v>57.2</v>
          </cell>
          <cell r="CV57">
            <v>58.5</v>
          </cell>
        </row>
        <row r="72">
          <cell r="BP72" t="str">
            <v>H25</v>
          </cell>
          <cell r="BX72" t="str">
            <v>H26</v>
          </cell>
          <cell r="CF72" t="str">
            <v>H27</v>
          </cell>
          <cell r="CN72" t="str">
            <v>H28</v>
          </cell>
          <cell r="CV72" t="str">
            <v>H29</v>
          </cell>
        </row>
        <row r="73">
          <cell r="AN73" t="str">
            <v>当該団体値</v>
          </cell>
        </row>
        <row r="75">
          <cell r="BP75">
            <v>3.1</v>
          </cell>
          <cell r="BX75">
            <v>4.3</v>
          </cell>
          <cell r="CF75">
            <v>5</v>
          </cell>
          <cell r="CN75">
            <v>5.7</v>
          </cell>
          <cell r="CV75">
            <v>6.2</v>
          </cell>
        </row>
        <row r="77">
          <cell r="AN77" t="str">
            <v>類似団体内平均値</v>
          </cell>
          <cell r="BP77">
            <v>37.6</v>
          </cell>
          <cell r="BX77">
            <v>33.799999999999997</v>
          </cell>
          <cell r="CF77">
            <v>15.8</v>
          </cell>
          <cell r="CN77">
            <v>6.5</v>
          </cell>
          <cell r="CV77">
            <v>5.8</v>
          </cell>
        </row>
        <row r="79">
          <cell r="BP79">
            <v>7.9</v>
          </cell>
          <cell r="BX79">
            <v>7.1</v>
          </cell>
          <cell r="CF79">
            <v>6.2</v>
          </cell>
          <cell r="CN79">
            <v>5.9</v>
          </cell>
          <cell r="CV79">
            <v>5.3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57496039</v>
      </c>
      <c r="BO4" s="372"/>
      <c r="BP4" s="372"/>
      <c r="BQ4" s="372"/>
      <c r="BR4" s="372"/>
      <c r="BS4" s="372"/>
      <c r="BT4" s="372"/>
      <c r="BU4" s="373"/>
      <c r="BV4" s="371">
        <v>49931460</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1.8</v>
      </c>
      <c r="CU4" s="378"/>
      <c r="CV4" s="378"/>
      <c r="CW4" s="378"/>
      <c r="CX4" s="378"/>
      <c r="CY4" s="378"/>
      <c r="CZ4" s="378"/>
      <c r="DA4" s="379"/>
      <c r="DB4" s="377">
        <v>1.5</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56918051</v>
      </c>
      <c r="BO5" s="409"/>
      <c r="BP5" s="409"/>
      <c r="BQ5" s="409"/>
      <c r="BR5" s="409"/>
      <c r="BS5" s="409"/>
      <c r="BT5" s="409"/>
      <c r="BU5" s="410"/>
      <c r="BV5" s="408">
        <v>49298756</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90</v>
      </c>
      <c r="CU5" s="406"/>
      <c r="CV5" s="406"/>
      <c r="CW5" s="406"/>
      <c r="CX5" s="406"/>
      <c r="CY5" s="406"/>
      <c r="CZ5" s="406"/>
      <c r="DA5" s="407"/>
      <c r="DB5" s="405">
        <v>93.9</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577988</v>
      </c>
      <c r="BO6" s="409"/>
      <c r="BP6" s="409"/>
      <c r="BQ6" s="409"/>
      <c r="BR6" s="409"/>
      <c r="BS6" s="409"/>
      <c r="BT6" s="409"/>
      <c r="BU6" s="410"/>
      <c r="BV6" s="408">
        <v>632704</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94.4</v>
      </c>
      <c r="CU6" s="446"/>
      <c r="CV6" s="446"/>
      <c r="CW6" s="446"/>
      <c r="CX6" s="446"/>
      <c r="CY6" s="446"/>
      <c r="CZ6" s="446"/>
      <c r="DA6" s="447"/>
      <c r="DB6" s="445">
        <v>98.2</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87</v>
      </c>
      <c r="AV7" s="441"/>
      <c r="AW7" s="441"/>
      <c r="AX7" s="441"/>
      <c r="AY7" s="442" t="s">
        <v>98</v>
      </c>
      <c r="AZ7" s="443"/>
      <c r="BA7" s="443"/>
      <c r="BB7" s="443"/>
      <c r="BC7" s="443"/>
      <c r="BD7" s="443"/>
      <c r="BE7" s="443"/>
      <c r="BF7" s="443"/>
      <c r="BG7" s="443"/>
      <c r="BH7" s="443"/>
      <c r="BI7" s="443"/>
      <c r="BJ7" s="443"/>
      <c r="BK7" s="443"/>
      <c r="BL7" s="443"/>
      <c r="BM7" s="444"/>
      <c r="BN7" s="408">
        <v>111185</v>
      </c>
      <c r="BO7" s="409"/>
      <c r="BP7" s="409"/>
      <c r="BQ7" s="409"/>
      <c r="BR7" s="409"/>
      <c r="BS7" s="409"/>
      <c r="BT7" s="409"/>
      <c r="BU7" s="410"/>
      <c r="BV7" s="408">
        <v>258751</v>
      </c>
      <c r="BW7" s="409"/>
      <c r="BX7" s="409"/>
      <c r="BY7" s="409"/>
      <c r="BZ7" s="409"/>
      <c r="CA7" s="409"/>
      <c r="CB7" s="409"/>
      <c r="CC7" s="410"/>
      <c r="CD7" s="411" t="s">
        <v>99</v>
      </c>
      <c r="CE7" s="412"/>
      <c r="CF7" s="412"/>
      <c r="CG7" s="412"/>
      <c r="CH7" s="412"/>
      <c r="CI7" s="412"/>
      <c r="CJ7" s="412"/>
      <c r="CK7" s="412"/>
      <c r="CL7" s="412"/>
      <c r="CM7" s="412"/>
      <c r="CN7" s="412"/>
      <c r="CO7" s="412"/>
      <c r="CP7" s="412"/>
      <c r="CQ7" s="412"/>
      <c r="CR7" s="412"/>
      <c r="CS7" s="413"/>
      <c r="CT7" s="408">
        <v>25595042</v>
      </c>
      <c r="CU7" s="409"/>
      <c r="CV7" s="409"/>
      <c r="CW7" s="409"/>
      <c r="CX7" s="409"/>
      <c r="CY7" s="409"/>
      <c r="CZ7" s="409"/>
      <c r="DA7" s="410"/>
      <c r="DB7" s="408">
        <v>25599886</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100</v>
      </c>
      <c r="AN8" s="438"/>
      <c r="AO8" s="438"/>
      <c r="AP8" s="438"/>
      <c r="AQ8" s="438"/>
      <c r="AR8" s="438"/>
      <c r="AS8" s="438"/>
      <c r="AT8" s="439"/>
      <c r="AU8" s="440" t="s">
        <v>101</v>
      </c>
      <c r="AV8" s="441"/>
      <c r="AW8" s="441"/>
      <c r="AX8" s="441"/>
      <c r="AY8" s="442" t="s">
        <v>102</v>
      </c>
      <c r="AZ8" s="443"/>
      <c r="BA8" s="443"/>
      <c r="BB8" s="443"/>
      <c r="BC8" s="443"/>
      <c r="BD8" s="443"/>
      <c r="BE8" s="443"/>
      <c r="BF8" s="443"/>
      <c r="BG8" s="443"/>
      <c r="BH8" s="443"/>
      <c r="BI8" s="443"/>
      <c r="BJ8" s="443"/>
      <c r="BK8" s="443"/>
      <c r="BL8" s="443"/>
      <c r="BM8" s="444"/>
      <c r="BN8" s="408">
        <v>466803</v>
      </c>
      <c r="BO8" s="409"/>
      <c r="BP8" s="409"/>
      <c r="BQ8" s="409"/>
      <c r="BR8" s="409"/>
      <c r="BS8" s="409"/>
      <c r="BT8" s="409"/>
      <c r="BU8" s="410"/>
      <c r="BV8" s="408">
        <v>373953</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0.94</v>
      </c>
      <c r="CU8" s="449"/>
      <c r="CV8" s="449"/>
      <c r="CW8" s="449"/>
      <c r="CX8" s="449"/>
      <c r="CY8" s="449"/>
      <c r="CZ8" s="449"/>
      <c r="DA8" s="450"/>
      <c r="DB8" s="448">
        <v>0.93</v>
      </c>
      <c r="DC8" s="449"/>
      <c r="DD8" s="449"/>
      <c r="DE8" s="449"/>
      <c r="DF8" s="449"/>
      <c r="DG8" s="449"/>
      <c r="DH8" s="449"/>
      <c r="DI8" s="450"/>
      <c r="DJ8" s="165"/>
      <c r="DK8" s="165"/>
      <c r="DL8" s="165"/>
      <c r="DM8" s="165"/>
      <c r="DN8" s="165"/>
      <c r="DO8" s="165"/>
    </row>
    <row r="9" spans="1:119" ht="18.75" customHeight="1" thickBot="1" x14ac:dyDescent="0.2">
      <c r="A9" s="166"/>
      <c r="B9" s="402" t="s">
        <v>104</v>
      </c>
      <c r="C9" s="403"/>
      <c r="D9" s="403"/>
      <c r="E9" s="403"/>
      <c r="F9" s="403"/>
      <c r="G9" s="403"/>
      <c r="H9" s="403"/>
      <c r="I9" s="403"/>
      <c r="J9" s="403"/>
      <c r="K9" s="451"/>
      <c r="L9" s="452" t="s">
        <v>105</v>
      </c>
      <c r="M9" s="453"/>
      <c r="N9" s="453"/>
      <c r="O9" s="453"/>
      <c r="P9" s="453"/>
      <c r="Q9" s="454"/>
      <c r="R9" s="455">
        <v>137247</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108</v>
      </c>
      <c r="AV9" s="441"/>
      <c r="AW9" s="441"/>
      <c r="AX9" s="441"/>
      <c r="AY9" s="442" t="s">
        <v>109</v>
      </c>
      <c r="AZ9" s="443"/>
      <c r="BA9" s="443"/>
      <c r="BB9" s="443"/>
      <c r="BC9" s="443"/>
      <c r="BD9" s="443"/>
      <c r="BE9" s="443"/>
      <c r="BF9" s="443"/>
      <c r="BG9" s="443"/>
      <c r="BH9" s="443"/>
      <c r="BI9" s="443"/>
      <c r="BJ9" s="443"/>
      <c r="BK9" s="443"/>
      <c r="BL9" s="443"/>
      <c r="BM9" s="444"/>
      <c r="BN9" s="408">
        <v>92850</v>
      </c>
      <c r="BO9" s="409"/>
      <c r="BP9" s="409"/>
      <c r="BQ9" s="409"/>
      <c r="BR9" s="409"/>
      <c r="BS9" s="409"/>
      <c r="BT9" s="409"/>
      <c r="BU9" s="410"/>
      <c r="BV9" s="408">
        <v>-70077</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14.3</v>
      </c>
      <c r="CU9" s="406"/>
      <c r="CV9" s="406"/>
      <c r="CW9" s="406"/>
      <c r="CX9" s="406"/>
      <c r="CY9" s="406"/>
      <c r="CZ9" s="406"/>
      <c r="DA9" s="407"/>
      <c r="DB9" s="405">
        <v>15.1</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130874</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640179</v>
      </c>
      <c r="BO10" s="409"/>
      <c r="BP10" s="409"/>
      <c r="BQ10" s="409"/>
      <c r="BR10" s="409"/>
      <c r="BS10" s="409"/>
      <c r="BT10" s="409"/>
      <c r="BU10" s="410"/>
      <c r="BV10" s="408">
        <v>226363</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132885</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200000</v>
      </c>
      <c r="BO12" s="409"/>
      <c r="BP12" s="409"/>
      <c r="BQ12" s="409"/>
      <c r="BR12" s="409"/>
      <c r="BS12" s="409"/>
      <c r="BT12" s="409"/>
      <c r="BU12" s="410"/>
      <c r="BV12" s="408">
        <v>500000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130733</v>
      </c>
      <c r="S13" s="490"/>
      <c r="T13" s="490"/>
      <c r="U13" s="490"/>
      <c r="V13" s="491"/>
      <c r="W13" s="424" t="s">
        <v>134</v>
      </c>
      <c r="X13" s="425"/>
      <c r="Y13" s="425"/>
      <c r="Z13" s="425"/>
      <c r="AA13" s="425"/>
      <c r="AB13" s="415"/>
      <c r="AC13" s="459">
        <v>892</v>
      </c>
      <c r="AD13" s="460"/>
      <c r="AE13" s="460"/>
      <c r="AF13" s="460"/>
      <c r="AG13" s="499"/>
      <c r="AH13" s="459">
        <v>913</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533029</v>
      </c>
      <c r="BO13" s="409"/>
      <c r="BP13" s="409"/>
      <c r="BQ13" s="409"/>
      <c r="BR13" s="409"/>
      <c r="BS13" s="409"/>
      <c r="BT13" s="409"/>
      <c r="BU13" s="410"/>
      <c r="BV13" s="408">
        <v>-343714</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6.2</v>
      </c>
      <c r="CU13" s="406"/>
      <c r="CV13" s="406"/>
      <c r="CW13" s="406"/>
      <c r="CX13" s="406"/>
      <c r="CY13" s="406"/>
      <c r="CZ13" s="406"/>
      <c r="DA13" s="407"/>
      <c r="DB13" s="405">
        <v>5.7</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139</v>
      </c>
      <c r="M14" s="487"/>
      <c r="N14" s="487"/>
      <c r="O14" s="487"/>
      <c r="P14" s="487"/>
      <c r="Q14" s="488"/>
      <c r="R14" s="489">
        <v>131576</v>
      </c>
      <c r="S14" s="490"/>
      <c r="T14" s="490"/>
      <c r="U14" s="490"/>
      <c r="V14" s="491"/>
      <c r="W14" s="398"/>
      <c r="X14" s="399"/>
      <c r="Y14" s="399"/>
      <c r="Z14" s="399"/>
      <c r="AA14" s="399"/>
      <c r="AB14" s="388"/>
      <c r="AC14" s="492">
        <v>1.5</v>
      </c>
      <c r="AD14" s="493"/>
      <c r="AE14" s="493"/>
      <c r="AF14" s="493"/>
      <c r="AG14" s="494"/>
      <c r="AH14" s="492">
        <v>1.6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t="s">
        <v>131</v>
      </c>
      <c r="CU14" s="504"/>
      <c r="CV14" s="504"/>
      <c r="CW14" s="504"/>
      <c r="CX14" s="504"/>
      <c r="CY14" s="504"/>
      <c r="CZ14" s="504"/>
      <c r="DA14" s="505"/>
      <c r="DB14" s="503" t="s">
        <v>132</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133</v>
      </c>
      <c r="N15" s="497"/>
      <c r="O15" s="497"/>
      <c r="P15" s="497"/>
      <c r="Q15" s="498"/>
      <c r="R15" s="489">
        <v>129735</v>
      </c>
      <c r="S15" s="490"/>
      <c r="T15" s="490"/>
      <c r="U15" s="490"/>
      <c r="V15" s="491"/>
      <c r="W15" s="424" t="s">
        <v>141</v>
      </c>
      <c r="X15" s="425"/>
      <c r="Y15" s="425"/>
      <c r="Z15" s="425"/>
      <c r="AA15" s="425"/>
      <c r="AB15" s="415"/>
      <c r="AC15" s="459">
        <v>19498</v>
      </c>
      <c r="AD15" s="460"/>
      <c r="AE15" s="460"/>
      <c r="AF15" s="460"/>
      <c r="AG15" s="499"/>
      <c r="AH15" s="459">
        <v>18532</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18031311</v>
      </c>
      <c r="BO15" s="372"/>
      <c r="BP15" s="372"/>
      <c r="BQ15" s="372"/>
      <c r="BR15" s="372"/>
      <c r="BS15" s="372"/>
      <c r="BT15" s="372"/>
      <c r="BU15" s="373"/>
      <c r="BV15" s="371">
        <v>18150548</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31.9</v>
      </c>
      <c r="AD16" s="493"/>
      <c r="AE16" s="493"/>
      <c r="AF16" s="493"/>
      <c r="AG16" s="494"/>
      <c r="AH16" s="492">
        <v>32.1</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19102845</v>
      </c>
      <c r="BO16" s="409"/>
      <c r="BP16" s="409"/>
      <c r="BQ16" s="409"/>
      <c r="BR16" s="409"/>
      <c r="BS16" s="409"/>
      <c r="BT16" s="409"/>
      <c r="BU16" s="410"/>
      <c r="BV16" s="408">
        <v>19203225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40782</v>
      </c>
      <c r="AD17" s="460"/>
      <c r="AE17" s="460"/>
      <c r="AF17" s="460"/>
      <c r="AG17" s="499"/>
      <c r="AH17" s="459">
        <v>38301</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23261806</v>
      </c>
      <c r="BO17" s="409"/>
      <c r="BP17" s="409"/>
      <c r="BQ17" s="409"/>
      <c r="BR17" s="409"/>
      <c r="BS17" s="409"/>
      <c r="BT17" s="409"/>
      <c r="BU17" s="410"/>
      <c r="BV17" s="408">
        <v>23452682</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151</v>
      </c>
      <c r="C18" s="451"/>
      <c r="D18" s="451"/>
      <c r="E18" s="520"/>
      <c r="F18" s="520"/>
      <c r="G18" s="520"/>
      <c r="H18" s="520"/>
      <c r="I18" s="520"/>
      <c r="J18" s="520"/>
      <c r="K18" s="520"/>
      <c r="L18" s="521">
        <v>67.819999999999993</v>
      </c>
      <c r="M18" s="521"/>
      <c r="N18" s="521"/>
      <c r="O18" s="521"/>
      <c r="P18" s="521"/>
      <c r="Q18" s="521"/>
      <c r="R18" s="522"/>
      <c r="S18" s="522"/>
      <c r="T18" s="522"/>
      <c r="U18" s="522"/>
      <c r="V18" s="523"/>
      <c r="W18" s="426"/>
      <c r="X18" s="427"/>
      <c r="Y18" s="427"/>
      <c r="Z18" s="427"/>
      <c r="AA18" s="427"/>
      <c r="AB18" s="418"/>
      <c r="AC18" s="524">
        <v>66.7</v>
      </c>
      <c r="AD18" s="525"/>
      <c r="AE18" s="525"/>
      <c r="AF18" s="525"/>
      <c r="AG18" s="526"/>
      <c r="AH18" s="524">
        <v>66.3</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24431094</v>
      </c>
      <c r="BO18" s="409"/>
      <c r="BP18" s="409"/>
      <c r="BQ18" s="409"/>
      <c r="BR18" s="409"/>
      <c r="BS18" s="409"/>
      <c r="BT18" s="409"/>
      <c r="BU18" s="410"/>
      <c r="BV18" s="408">
        <v>23999573</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153</v>
      </c>
      <c r="C19" s="451"/>
      <c r="D19" s="451"/>
      <c r="E19" s="520"/>
      <c r="F19" s="520"/>
      <c r="G19" s="520"/>
      <c r="H19" s="520"/>
      <c r="I19" s="520"/>
      <c r="J19" s="520"/>
      <c r="K19" s="520"/>
      <c r="L19" s="528">
        <v>2024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30591264</v>
      </c>
      <c r="BO19" s="409"/>
      <c r="BP19" s="409"/>
      <c r="BQ19" s="409"/>
      <c r="BR19" s="409"/>
      <c r="BS19" s="409"/>
      <c r="BT19" s="409"/>
      <c r="BU19" s="410"/>
      <c r="BV19" s="408">
        <v>29333205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155</v>
      </c>
      <c r="C20" s="451"/>
      <c r="D20" s="451"/>
      <c r="E20" s="520"/>
      <c r="F20" s="520"/>
      <c r="G20" s="520"/>
      <c r="H20" s="520"/>
      <c r="I20" s="520"/>
      <c r="J20" s="520"/>
      <c r="K20" s="520"/>
      <c r="L20" s="528">
        <v>60224</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45714234</v>
      </c>
      <c r="BO23" s="409"/>
      <c r="BP23" s="409"/>
      <c r="BQ23" s="409"/>
      <c r="BR23" s="409"/>
      <c r="BS23" s="409"/>
      <c r="BT23" s="409"/>
      <c r="BU23" s="410"/>
      <c r="BV23" s="408">
        <v>40011373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164</v>
      </c>
      <c r="F24" s="438"/>
      <c r="G24" s="438"/>
      <c r="H24" s="438"/>
      <c r="I24" s="438"/>
      <c r="J24" s="438"/>
      <c r="K24" s="439"/>
      <c r="L24" s="459">
        <v>1</v>
      </c>
      <c r="M24" s="460"/>
      <c r="N24" s="460"/>
      <c r="O24" s="460"/>
      <c r="P24" s="499"/>
      <c r="Q24" s="459">
        <v>9260</v>
      </c>
      <c r="R24" s="460"/>
      <c r="S24" s="460"/>
      <c r="T24" s="460"/>
      <c r="U24" s="460"/>
      <c r="V24" s="499"/>
      <c r="W24" s="558"/>
      <c r="X24" s="546"/>
      <c r="Y24" s="547"/>
      <c r="Z24" s="458" t="s">
        <v>165</v>
      </c>
      <c r="AA24" s="438"/>
      <c r="AB24" s="438"/>
      <c r="AC24" s="438"/>
      <c r="AD24" s="438"/>
      <c r="AE24" s="438"/>
      <c r="AF24" s="438"/>
      <c r="AG24" s="439"/>
      <c r="AH24" s="459">
        <v>596</v>
      </c>
      <c r="AI24" s="460"/>
      <c r="AJ24" s="460"/>
      <c r="AK24" s="460"/>
      <c r="AL24" s="499"/>
      <c r="AM24" s="459">
        <v>1773100</v>
      </c>
      <c r="AN24" s="460"/>
      <c r="AO24" s="460"/>
      <c r="AP24" s="460"/>
      <c r="AQ24" s="460"/>
      <c r="AR24" s="499"/>
      <c r="AS24" s="459">
        <v>2975</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19891367</v>
      </c>
      <c r="BO24" s="409"/>
      <c r="BP24" s="409"/>
      <c r="BQ24" s="409"/>
      <c r="BR24" s="409"/>
      <c r="BS24" s="409"/>
      <c r="BT24" s="409"/>
      <c r="BU24" s="410"/>
      <c r="BV24" s="408">
        <v>20094166</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167</v>
      </c>
      <c r="F25" s="438"/>
      <c r="G25" s="438"/>
      <c r="H25" s="438"/>
      <c r="I25" s="438"/>
      <c r="J25" s="438"/>
      <c r="K25" s="439"/>
      <c r="L25" s="459">
        <v>2</v>
      </c>
      <c r="M25" s="460"/>
      <c r="N25" s="460"/>
      <c r="O25" s="460"/>
      <c r="P25" s="499"/>
      <c r="Q25" s="459">
        <v>7790</v>
      </c>
      <c r="R25" s="460"/>
      <c r="S25" s="460"/>
      <c r="T25" s="460"/>
      <c r="U25" s="460"/>
      <c r="V25" s="499"/>
      <c r="W25" s="558"/>
      <c r="X25" s="546"/>
      <c r="Y25" s="547"/>
      <c r="Z25" s="458" t="s">
        <v>168</v>
      </c>
      <c r="AA25" s="438"/>
      <c r="AB25" s="438"/>
      <c r="AC25" s="438"/>
      <c r="AD25" s="438"/>
      <c r="AE25" s="438"/>
      <c r="AF25" s="438"/>
      <c r="AG25" s="439"/>
      <c r="AH25" s="459" t="s">
        <v>169</v>
      </c>
      <c r="AI25" s="460"/>
      <c r="AJ25" s="460"/>
      <c r="AK25" s="460"/>
      <c r="AL25" s="499"/>
      <c r="AM25" s="459" t="s">
        <v>131</v>
      </c>
      <c r="AN25" s="460"/>
      <c r="AO25" s="460"/>
      <c r="AP25" s="460"/>
      <c r="AQ25" s="460"/>
      <c r="AR25" s="499"/>
      <c r="AS25" s="459" t="s">
        <v>170</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16113893</v>
      </c>
      <c r="BO25" s="372"/>
      <c r="BP25" s="372"/>
      <c r="BQ25" s="372"/>
      <c r="BR25" s="372"/>
      <c r="BS25" s="372"/>
      <c r="BT25" s="372"/>
      <c r="BU25" s="373"/>
      <c r="BV25" s="371">
        <v>24069248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172</v>
      </c>
      <c r="F26" s="438"/>
      <c r="G26" s="438"/>
      <c r="H26" s="438"/>
      <c r="I26" s="438"/>
      <c r="J26" s="438"/>
      <c r="K26" s="439"/>
      <c r="L26" s="459">
        <v>1</v>
      </c>
      <c r="M26" s="460"/>
      <c r="N26" s="460"/>
      <c r="O26" s="460"/>
      <c r="P26" s="499"/>
      <c r="Q26" s="459">
        <v>7200</v>
      </c>
      <c r="R26" s="460"/>
      <c r="S26" s="460"/>
      <c r="T26" s="460"/>
      <c r="U26" s="460"/>
      <c r="V26" s="499"/>
      <c r="W26" s="558"/>
      <c r="X26" s="546"/>
      <c r="Y26" s="547"/>
      <c r="Z26" s="458" t="s">
        <v>173</v>
      </c>
      <c r="AA26" s="568"/>
      <c r="AB26" s="568"/>
      <c r="AC26" s="568"/>
      <c r="AD26" s="568"/>
      <c r="AE26" s="568"/>
      <c r="AF26" s="568"/>
      <c r="AG26" s="569"/>
      <c r="AH26" s="459">
        <v>8</v>
      </c>
      <c r="AI26" s="460"/>
      <c r="AJ26" s="460"/>
      <c r="AK26" s="460"/>
      <c r="AL26" s="499"/>
      <c r="AM26" s="459">
        <v>24304</v>
      </c>
      <c r="AN26" s="460"/>
      <c r="AO26" s="460"/>
      <c r="AP26" s="460"/>
      <c r="AQ26" s="460"/>
      <c r="AR26" s="499"/>
      <c r="AS26" s="459">
        <v>3038</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170</v>
      </c>
      <c r="BO26" s="409"/>
      <c r="BP26" s="409"/>
      <c r="BQ26" s="409"/>
      <c r="BR26" s="409"/>
      <c r="BS26" s="409"/>
      <c r="BT26" s="409"/>
      <c r="BU26" s="410"/>
      <c r="BV26" s="408" t="s">
        <v>169</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175</v>
      </c>
      <c r="F27" s="438"/>
      <c r="G27" s="438"/>
      <c r="H27" s="438"/>
      <c r="I27" s="438"/>
      <c r="J27" s="438"/>
      <c r="K27" s="439"/>
      <c r="L27" s="459">
        <v>1</v>
      </c>
      <c r="M27" s="460"/>
      <c r="N27" s="460"/>
      <c r="O27" s="460"/>
      <c r="P27" s="499"/>
      <c r="Q27" s="459">
        <v>5580</v>
      </c>
      <c r="R27" s="460"/>
      <c r="S27" s="460"/>
      <c r="T27" s="460"/>
      <c r="U27" s="460"/>
      <c r="V27" s="499"/>
      <c r="W27" s="558"/>
      <c r="X27" s="546"/>
      <c r="Y27" s="547"/>
      <c r="Z27" s="458" t="s">
        <v>176</v>
      </c>
      <c r="AA27" s="438"/>
      <c r="AB27" s="438"/>
      <c r="AC27" s="438"/>
      <c r="AD27" s="438"/>
      <c r="AE27" s="438"/>
      <c r="AF27" s="438"/>
      <c r="AG27" s="439"/>
      <c r="AH27" s="459">
        <v>86</v>
      </c>
      <c r="AI27" s="460"/>
      <c r="AJ27" s="460"/>
      <c r="AK27" s="460"/>
      <c r="AL27" s="499"/>
      <c r="AM27" s="459">
        <v>274428</v>
      </c>
      <c r="AN27" s="460"/>
      <c r="AO27" s="460"/>
      <c r="AP27" s="460"/>
      <c r="AQ27" s="460"/>
      <c r="AR27" s="499"/>
      <c r="AS27" s="459">
        <v>3191</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960004</v>
      </c>
      <c r="BO27" s="582"/>
      <c r="BP27" s="582"/>
      <c r="BQ27" s="582"/>
      <c r="BR27" s="582"/>
      <c r="BS27" s="582"/>
      <c r="BT27" s="582"/>
      <c r="BU27" s="583"/>
      <c r="BV27" s="581">
        <v>960004</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178</v>
      </c>
      <c r="F28" s="438"/>
      <c r="G28" s="438"/>
      <c r="H28" s="438"/>
      <c r="I28" s="438"/>
      <c r="J28" s="438"/>
      <c r="K28" s="439"/>
      <c r="L28" s="459">
        <v>1</v>
      </c>
      <c r="M28" s="460"/>
      <c r="N28" s="460"/>
      <c r="O28" s="460"/>
      <c r="P28" s="499"/>
      <c r="Q28" s="459">
        <v>4920</v>
      </c>
      <c r="R28" s="460"/>
      <c r="S28" s="460"/>
      <c r="T28" s="460"/>
      <c r="U28" s="460"/>
      <c r="V28" s="499"/>
      <c r="W28" s="558"/>
      <c r="X28" s="546"/>
      <c r="Y28" s="547"/>
      <c r="Z28" s="458" t="s">
        <v>179</v>
      </c>
      <c r="AA28" s="438"/>
      <c r="AB28" s="438"/>
      <c r="AC28" s="438"/>
      <c r="AD28" s="438"/>
      <c r="AE28" s="438"/>
      <c r="AF28" s="438"/>
      <c r="AG28" s="439"/>
      <c r="AH28" s="459" t="s">
        <v>169</v>
      </c>
      <c r="AI28" s="460"/>
      <c r="AJ28" s="460"/>
      <c r="AK28" s="460"/>
      <c r="AL28" s="499"/>
      <c r="AM28" s="459" t="s">
        <v>169</v>
      </c>
      <c r="AN28" s="460"/>
      <c r="AO28" s="460"/>
      <c r="AP28" s="460"/>
      <c r="AQ28" s="460"/>
      <c r="AR28" s="499"/>
      <c r="AS28" s="459" t="s">
        <v>169</v>
      </c>
      <c r="AT28" s="460"/>
      <c r="AU28" s="460"/>
      <c r="AV28" s="460"/>
      <c r="AW28" s="460"/>
      <c r="AX28" s="461"/>
      <c r="AY28" s="584" t="s">
        <v>180</v>
      </c>
      <c r="AZ28" s="585"/>
      <c r="BA28" s="585"/>
      <c r="BB28" s="586"/>
      <c r="BC28" s="368" t="s">
        <v>41</v>
      </c>
      <c r="BD28" s="369"/>
      <c r="BE28" s="369"/>
      <c r="BF28" s="369"/>
      <c r="BG28" s="369"/>
      <c r="BH28" s="369"/>
      <c r="BI28" s="369"/>
      <c r="BJ28" s="369"/>
      <c r="BK28" s="369"/>
      <c r="BL28" s="369"/>
      <c r="BM28" s="370"/>
      <c r="BN28" s="371">
        <v>5038196</v>
      </c>
      <c r="BO28" s="372"/>
      <c r="BP28" s="372"/>
      <c r="BQ28" s="372"/>
      <c r="BR28" s="372"/>
      <c r="BS28" s="372"/>
      <c r="BT28" s="372"/>
      <c r="BU28" s="373"/>
      <c r="BV28" s="371">
        <v>4598017</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181</v>
      </c>
      <c r="F29" s="438"/>
      <c r="G29" s="438"/>
      <c r="H29" s="438"/>
      <c r="I29" s="438"/>
      <c r="J29" s="438"/>
      <c r="K29" s="439"/>
      <c r="L29" s="459">
        <v>22</v>
      </c>
      <c r="M29" s="460"/>
      <c r="N29" s="460"/>
      <c r="O29" s="460"/>
      <c r="P29" s="499"/>
      <c r="Q29" s="459">
        <v>4430</v>
      </c>
      <c r="R29" s="460"/>
      <c r="S29" s="460"/>
      <c r="T29" s="460"/>
      <c r="U29" s="460"/>
      <c r="V29" s="499"/>
      <c r="W29" s="559"/>
      <c r="X29" s="560"/>
      <c r="Y29" s="561"/>
      <c r="Z29" s="458" t="s">
        <v>182</v>
      </c>
      <c r="AA29" s="438"/>
      <c r="AB29" s="438"/>
      <c r="AC29" s="438"/>
      <c r="AD29" s="438"/>
      <c r="AE29" s="438"/>
      <c r="AF29" s="438"/>
      <c r="AG29" s="439"/>
      <c r="AH29" s="459">
        <v>682</v>
      </c>
      <c r="AI29" s="460"/>
      <c r="AJ29" s="460"/>
      <c r="AK29" s="460"/>
      <c r="AL29" s="499"/>
      <c r="AM29" s="459">
        <v>2047528</v>
      </c>
      <c r="AN29" s="460"/>
      <c r="AO29" s="460"/>
      <c r="AP29" s="460"/>
      <c r="AQ29" s="460"/>
      <c r="AR29" s="499"/>
      <c r="AS29" s="459">
        <v>3002</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2526937</v>
      </c>
      <c r="BO29" s="409"/>
      <c r="BP29" s="409"/>
      <c r="BQ29" s="409"/>
      <c r="BR29" s="409"/>
      <c r="BS29" s="409"/>
      <c r="BT29" s="409"/>
      <c r="BU29" s="410"/>
      <c r="BV29" s="408">
        <v>2924909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101.7</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6975667</v>
      </c>
      <c r="BO30" s="582"/>
      <c r="BP30" s="582"/>
      <c r="BQ30" s="582"/>
      <c r="BR30" s="582"/>
      <c r="BS30" s="582"/>
      <c r="BT30" s="582"/>
      <c r="BU30" s="583"/>
      <c r="BV30" s="581">
        <v>6790072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193</v>
      </c>
      <c r="X33" s="397"/>
      <c r="Y33" s="397"/>
      <c r="Z33" s="397"/>
      <c r="AA33" s="397"/>
      <c r="AB33" s="397"/>
      <c r="AC33" s="397"/>
      <c r="AD33" s="397"/>
      <c r="AE33" s="397"/>
      <c r="AF33" s="397"/>
      <c r="AG33" s="397"/>
      <c r="AH33" s="397"/>
      <c r="AI33" s="397"/>
      <c r="AJ33" s="397"/>
      <c r="AK33" s="397"/>
      <c r="AL33" s="195"/>
      <c r="AM33" s="432" t="s">
        <v>191</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191</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駐車場事業特別会計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t="str">
        <f>IF(BG34="","",MAX(C34:D43,U34:V43,AM34:AN43)+1)</f>
        <v/>
      </c>
      <c r="BF34" s="594"/>
      <c r="BG34" s="595"/>
      <c r="BH34" s="595"/>
      <c r="BI34" s="595"/>
      <c r="BJ34" s="595"/>
      <c r="BK34" s="595"/>
      <c r="BL34" s="595"/>
      <c r="BM34" s="595"/>
      <c r="BN34" s="595"/>
      <c r="BO34" s="595"/>
      <c r="BP34" s="595"/>
      <c r="BQ34" s="595"/>
      <c r="BR34" s="595"/>
      <c r="BS34" s="595"/>
      <c r="BT34" s="595"/>
      <c r="BU34" s="595"/>
      <c r="BV34" s="193"/>
      <c r="BW34" s="594">
        <f>IF(BY34="","",MAX(C34:D43,U34:V43,AM34:AN43,BE34:BF43)+1)</f>
        <v>9</v>
      </c>
      <c r="BX34" s="594"/>
      <c r="BY34" s="595" t="str">
        <f>IF('各会計、関係団体の財政状況及び健全化判断比率'!B68="","",'各会計、関係団体の財政状況及び健全化判断比率'!B68)</f>
        <v>滋賀県市町村交通災害共済組合</v>
      </c>
      <c r="BZ34" s="595"/>
      <c r="CA34" s="595"/>
      <c r="CB34" s="595"/>
      <c r="CC34" s="595"/>
      <c r="CD34" s="595"/>
      <c r="CE34" s="595"/>
      <c r="CF34" s="595"/>
      <c r="CG34" s="595"/>
      <c r="CH34" s="595"/>
      <c r="CI34" s="595"/>
      <c r="CJ34" s="595"/>
      <c r="CK34" s="595"/>
      <c r="CL34" s="595"/>
      <c r="CM34" s="595"/>
      <c r="CN34" s="193"/>
      <c r="CO34" s="594">
        <f>IF(CQ34="","",MAX(C34:D43,U34:V43,AM34:AN43,BE34:BF43,BW34:BX43)+1)</f>
        <v>14</v>
      </c>
      <c r="CP34" s="594"/>
      <c r="CQ34" s="595" t="str">
        <f>IF('各会計、関係団体の財政状況及び健全化判断比率'!BS7="","",'各会計、関係団体の財政状況及び健全化判断比率'!BS7)</f>
        <v>草津市土地開発公社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学校給食センター特別会計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国民健康保険事業特別会計</v>
      </c>
      <c r="X35" s="595"/>
      <c r="Y35" s="595"/>
      <c r="Z35" s="595"/>
      <c r="AA35" s="595"/>
      <c r="AB35" s="595"/>
      <c r="AC35" s="595"/>
      <c r="AD35" s="595"/>
      <c r="AE35" s="595"/>
      <c r="AF35" s="595"/>
      <c r="AG35" s="595"/>
      <c r="AH35" s="595"/>
      <c r="AI35" s="595"/>
      <c r="AJ35" s="595"/>
      <c r="AK35" s="595"/>
      <c r="AL35" s="193"/>
      <c r="AM35" s="594">
        <f t="shared" ref="AM35:AM43" si="0">IF(AO35="","",AM34+1)</f>
        <v>8</v>
      </c>
      <c r="AN35" s="594"/>
      <c r="AO35" s="595" t="str">
        <f>IF('各会計、関係団体の財政状況及び健全化判断比率'!B33="","",'各会計、関係団体の財政状況及び健全化判断比率'!B33)</f>
        <v>下水道事業会計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10</v>
      </c>
      <c r="BX35" s="594"/>
      <c r="BY35" s="595" t="str">
        <f>IF('各会計、関係団体の財政状況及び健全化判断比率'!B69="","",'各会計、関係団体の財政状況及び健全化判断比率'!B69)</f>
        <v>湖南広域行政組合</v>
      </c>
      <c r="BZ35" s="595"/>
      <c r="CA35" s="595"/>
      <c r="CB35" s="595"/>
      <c r="CC35" s="595"/>
      <c r="CD35" s="595"/>
      <c r="CE35" s="595"/>
      <c r="CF35" s="595"/>
      <c r="CG35" s="595"/>
      <c r="CH35" s="595"/>
      <c r="CI35" s="595"/>
      <c r="CJ35" s="595"/>
      <c r="CK35" s="595"/>
      <c r="CL35" s="595"/>
      <c r="CM35" s="595"/>
      <c r="CN35" s="193"/>
      <c r="CO35" s="594">
        <f t="shared" ref="CO35:CO43" si="3">IF(CQ35="","",CO34+1)</f>
        <v>15</v>
      </c>
      <c r="CP35" s="594"/>
      <c r="CQ35" s="595" t="str">
        <f>IF('各会計、関係団体の財政状況及び健全化判断比率'!BS8="","",'各会計、関係団体の財政状況及び健全化判断比率'!BS8)</f>
        <v>（公財）草津市コミュニティ事業団</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11</v>
      </c>
      <c r="BX36" s="594"/>
      <c r="BY36" s="595" t="str">
        <f>IF('各会計、関係団体の財政状況及び健全化判断比率'!B70="","",'各会計、関係団体の財政状況及び健全化判断比率'!B70)</f>
        <v>滋賀県市町村職員研修センター</v>
      </c>
      <c r="BZ36" s="595"/>
      <c r="CA36" s="595"/>
      <c r="CB36" s="595"/>
      <c r="CC36" s="595"/>
      <c r="CD36" s="595"/>
      <c r="CE36" s="595"/>
      <c r="CF36" s="595"/>
      <c r="CG36" s="595"/>
      <c r="CH36" s="595"/>
      <c r="CI36" s="595"/>
      <c r="CJ36" s="595"/>
      <c r="CK36" s="595"/>
      <c r="CL36" s="595"/>
      <c r="CM36" s="595"/>
      <c r="CN36" s="193"/>
      <c r="CO36" s="594">
        <f t="shared" si="3"/>
        <v>16</v>
      </c>
      <c r="CP36" s="594"/>
      <c r="CQ36" s="595" t="str">
        <f>IF('各会計、関係団体の財政状況及び健全化判断比率'!BS9="","",'各会計、関係団体の財政状況及び健全化判断比率'!BS9)</f>
        <v>草津都市開発（株）</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介護保険事業特別会計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12</v>
      </c>
      <c r="BX37" s="594"/>
      <c r="BY37" s="595" t="str">
        <f>IF('各会計、関係団体の財政状況及び健全化判断比率'!B71="","",'各会計、関係団体の財政状況及び健全化判断比率'!B71)</f>
        <v>滋賀県後期高齢者医療広域連合（一般会計）</v>
      </c>
      <c r="BZ37" s="595"/>
      <c r="CA37" s="595"/>
      <c r="CB37" s="595"/>
      <c r="CC37" s="595"/>
      <c r="CD37" s="595"/>
      <c r="CE37" s="595"/>
      <c r="CF37" s="595"/>
      <c r="CG37" s="595"/>
      <c r="CH37" s="595"/>
      <c r="CI37" s="595"/>
      <c r="CJ37" s="595"/>
      <c r="CK37" s="595"/>
      <c r="CL37" s="595"/>
      <c r="CM37" s="595"/>
      <c r="CN37" s="193"/>
      <c r="CO37" s="594">
        <f t="shared" si="3"/>
        <v>17</v>
      </c>
      <c r="CP37" s="594"/>
      <c r="CQ37" s="595" t="str">
        <f>IF('各会計、関係団体の財政状況及び健全化判断比率'!BS10="","",'各会計、関係団体の財政状況及び健全化判断比率'!BS10)</f>
        <v>草津まちづくり会社</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13</v>
      </c>
      <c r="BX38" s="594"/>
      <c r="BY38" s="595" t="str">
        <f>IF('各会計、関係団体の財政状況及び健全化判断比率'!B72="","",'各会計、関係団体の財政状況及び健全化判断比率'!B72)</f>
        <v>滋賀県後期高齢者医療広域連合（後期高齢者医療特別会計）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mgHZdEavKiuS+74/ycD0mLnAoLLg5DBzC2geeKIJ3EODtXQxV3fyynqfb0MHMYOZd5lZhFffnb6U7R5kVmRkQ==" saltValue="tBUNgPsgVNwhfHkf9nC4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91" t="s">
        <v>566</v>
      </c>
      <c r="D34" s="1191"/>
      <c r="E34" s="1192"/>
      <c r="F34" s="32">
        <v>14.67</v>
      </c>
      <c r="G34" s="33">
        <v>13.8</v>
      </c>
      <c r="H34" s="33">
        <v>13.43</v>
      </c>
      <c r="I34" s="33">
        <v>13.7</v>
      </c>
      <c r="J34" s="34">
        <v>13.79</v>
      </c>
      <c r="K34" s="22"/>
      <c r="L34" s="22"/>
      <c r="M34" s="22"/>
      <c r="N34" s="22"/>
      <c r="O34" s="22"/>
      <c r="P34" s="22"/>
    </row>
    <row r="35" spans="1:16" ht="39" customHeight="1" x14ac:dyDescent="0.15">
      <c r="A35" s="22"/>
      <c r="B35" s="35"/>
      <c r="C35" s="1185" t="s">
        <v>567</v>
      </c>
      <c r="D35" s="1186"/>
      <c r="E35" s="1187"/>
      <c r="F35" s="36">
        <v>1.38</v>
      </c>
      <c r="G35" s="37">
        <v>1.73</v>
      </c>
      <c r="H35" s="37">
        <v>1.17</v>
      </c>
      <c r="I35" s="37">
        <v>2.44</v>
      </c>
      <c r="J35" s="38">
        <v>2.74</v>
      </c>
      <c r="K35" s="22"/>
      <c r="L35" s="22"/>
      <c r="M35" s="22"/>
      <c r="N35" s="22"/>
      <c r="O35" s="22"/>
      <c r="P35" s="22"/>
    </row>
    <row r="36" spans="1:16" ht="39" customHeight="1" x14ac:dyDescent="0.15">
      <c r="A36" s="22"/>
      <c r="B36" s="35"/>
      <c r="C36" s="1185" t="s">
        <v>568</v>
      </c>
      <c r="D36" s="1186"/>
      <c r="E36" s="1187"/>
      <c r="F36" s="36">
        <v>1.54</v>
      </c>
      <c r="G36" s="37">
        <v>1.72</v>
      </c>
      <c r="H36" s="37">
        <v>1.77</v>
      </c>
      <c r="I36" s="37">
        <v>1.46</v>
      </c>
      <c r="J36" s="38">
        <v>1.82</v>
      </c>
      <c r="K36" s="22"/>
      <c r="L36" s="22"/>
      <c r="M36" s="22"/>
      <c r="N36" s="22"/>
      <c r="O36" s="22"/>
      <c r="P36" s="22"/>
    </row>
    <row r="37" spans="1:16" ht="39" customHeight="1" x14ac:dyDescent="0.15">
      <c r="A37" s="22"/>
      <c r="B37" s="35"/>
      <c r="C37" s="1185" t="s">
        <v>569</v>
      </c>
      <c r="D37" s="1186"/>
      <c r="E37" s="1187"/>
      <c r="F37" s="36" t="s">
        <v>532</v>
      </c>
      <c r="G37" s="37">
        <v>0.39</v>
      </c>
      <c r="H37" s="37">
        <v>0.44</v>
      </c>
      <c r="I37" s="37">
        <v>0.44</v>
      </c>
      <c r="J37" s="38">
        <v>0.4</v>
      </c>
      <c r="K37" s="22"/>
      <c r="L37" s="22"/>
      <c r="M37" s="22"/>
      <c r="N37" s="22"/>
      <c r="O37" s="22"/>
      <c r="P37" s="22"/>
    </row>
    <row r="38" spans="1:16" ht="39" customHeight="1" x14ac:dyDescent="0.15">
      <c r="A38" s="22"/>
      <c r="B38" s="35"/>
      <c r="C38" s="1185" t="s">
        <v>570</v>
      </c>
      <c r="D38" s="1186"/>
      <c r="E38" s="1187"/>
      <c r="F38" s="36">
        <v>0.65</v>
      </c>
      <c r="G38" s="37">
        <v>0.28999999999999998</v>
      </c>
      <c r="H38" s="37">
        <v>0.4</v>
      </c>
      <c r="I38" s="37">
        <v>0.72</v>
      </c>
      <c r="J38" s="38">
        <v>0.37</v>
      </c>
      <c r="K38" s="22"/>
      <c r="L38" s="22"/>
      <c r="M38" s="22"/>
      <c r="N38" s="22"/>
      <c r="O38" s="22"/>
      <c r="P38" s="22"/>
    </row>
    <row r="39" spans="1:16" ht="39" customHeight="1" x14ac:dyDescent="0.15">
      <c r="A39" s="22"/>
      <c r="B39" s="35"/>
      <c r="C39" s="1185" t="s">
        <v>571</v>
      </c>
      <c r="D39" s="1186"/>
      <c r="E39" s="1187"/>
      <c r="F39" s="36">
        <v>0.02</v>
      </c>
      <c r="G39" s="37">
        <v>0.02</v>
      </c>
      <c r="H39" s="37">
        <v>0.01</v>
      </c>
      <c r="I39" s="37">
        <v>0.03</v>
      </c>
      <c r="J39" s="38">
        <v>0.02</v>
      </c>
      <c r="K39" s="22"/>
      <c r="L39" s="22"/>
      <c r="M39" s="22"/>
      <c r="N39" s="22"/>
      <c r="O39" s="22"/>
      <c r="P39" s="22"/>
    </row>
    <row r="40" spans="1:16" ht="39" customHeight="1" x14ac:dyDescent="0.15">
      <c r="A40" s="22"/>
      <c r="B40" s="35"/>
      <c r="C40" s="1185" t="s">
        <v>572</v>
      </c>
      <c r="D40" s="1186"/>
      <c r="E40" s="1187"/>
      <c r="F40" s="36">
        <v>0</v>
      </c>
      <c r="G40" s="37">
        <v>0</v>
      </c>
      <c r="H40" s="37">
        <v>0</v>
      </c>
      <c r="I40" s="37">
        <v>0</v>
      </c>
      <c r="J40" s="38">
        <v>0</v>
      </c>
      <c r="K40" s="22"/>
      <c r="L40" s="22"/>
      <c r="M40" s="22"/>
      <c r="N40" s="22"/>
      <c r="O40" s="22"/>
      <c r="P40" s="22"/>
    </row>
    <row r="41" spans="1:16" ht="39" customHeight="1" x14ac:dyDescent="0.15">
      <c r="A41" s="22"/>
      <c r="B41" s="35"/>
      <c r="C41" s="1185" t="s">
        <v>573</v>
      </c>
      <c r="D41" s="1186"/>
      <c r="E41" s="1187"/>
      <c r="F41" s="36">
        <v>0</v>
      </c>
      <c r="G41" s="37">
        <v>0</v>
      </c>
      <c r="H41" s="37">
        <v>0</v>
      </c>
      <c r="I41" s="37">
        <v>0</v>
      </c>
      <c r="J41" s="38">
        <v>0</v>
      </c>
      <c r="K41" s="22"/>
      <c r="L41" s="22"/>
      <c r="M41" s="22"/>
      <c r="N41" s="22"/>
      <c r="O41" s="22"/>
      <c r="P41" s="22"/>
    </row>
    <row r="42" spans="1:16" ht="39" customHeight="1" x14ac:dyDescent="0.15">
      <c r="A42" s="22"/>
      <c r="B42" s="39"/>
      <c r="C42" s="1185" t="s">
        <v>574</v>
      </c>
      <c r="D42" s="1186"/>
      <c r="E42" s="1187"/>
      <c r="F42" s="36" t="s">
        <v>532</v>
      </c>
      <c r="G42" s="37" t="s">
        <v>532</v>
      </c>
      <c r="H42" s="37" t="s">
        <v>532</v>
      </c>
      <c r="I42" s="37" t="s">
        <v>532</v>
      </c>
      <c r="J42" s="38" t="s">
        <v>532</v>
      </c>
      <c r="K42" s="22"/>
      <c r="L42" s="22"/>
      <c r="M42" s="22"/>
      <c r="N42" s="22"/>
      <c r="O42" s="22"/>
      <c r="P42" s="22"/>
    </row>
    <row r="43" spans="1:16" ht="39" customHeight="1" thickBot="1" x14ac:dyDescent="0.2">
      <c r="A43" s="22"/>
      <c r="B43" s="40"/>
      <c r="C43" s="1188" t="s">
        <v>575</v>
      </c>
      <c r="D43" s="1189"/>
      <c r="E43" s="1190"/>
      <c r="F43" s="41">
        <v>0.2</v>
      </c>
      <c r="G43" s="42" t="s">
        <v>532</v>
      </c>
      <c r="H43" s="42" t="s">
        <v>532</v>
      </c>
      <c r="I43" s="42" t="s">
        <v>532</v>
      </c>
      <c r="J43" s="43" t="s">
        <v>532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abjN1zokhbwEi+e+SL+RTUowBXH0DAYuhY0rcQXnOddH5rn+RLzmJTyigr8OgeG7oqkmKPaV9GTOS4fQ9dYeA==" saltValue="h6GfNtyDnEhaX7fKAQXk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01" t="s">
        <v>11</v>
      </c>
      <c r="C45" s="1202"/>
      <c r="D45" s="58"/>
      <c r="E45" s="1207" t="s">
        <v>12</v>
      </c>
      <c r="F45" s="1207"/>
      <c r="G45" s="1207"/>
      <c r="H45" s="1207"/>
      <c r="I45" s="1207"/>
      <c r="J45" s="1208"/>
      <c r="K45" s="59">
        <v>4154</v>
      </c>
      <c r="L45" s="60">
        <v>4529</v>
      </c>
      <c r="M45" s="60">
        <v>4384</v>
      </c>
      <c r="N45" s="60">
        <v>4507</v>
      </c>
      <c r="O45" s="61">
        <v>4440</v>
      </c>
      <c r="P45" s="48"/>
      <c r="Q45" s="48"/>
      <c r="R45" s="48"/>
      <c r="S45" s="48"/>
      <c r="T45" s="48"/>
      <c r="U45" s="48"/>
    </row>
    <row r="46" spans="1:21" ht="30.75" customHeight="1" x14ac:dyDescent="0.15">
      <c r="A46" s="48"/>
      <c r="B46" s="1203"/>
      <c r="C46" s="1204"/>
      <c r="D46" s="62"/>
      <c r="E46" s="1195" t="s">
        <v>13</v>
      </c>
      <c r="F46" s="1195"/>
      <c r="G46" s="1195"/>
      <c r="H46" s="1195"/>
      <c r="I46" s="1195"/>
      <c r="J46" s="1196"/>
      <c r="K46" s="63" t="s">
        <v>532</v>
      </c>
      <c r="L46" s="64" t="s">
        <v>532</v>
      </c>
      <c r="M46" s="64" t="s">
        <v>532</v>
      </c>
      <c r="N46" s="64" t="s">
        <v>532</v>
      </c>
      <c r="O46" s="65" t="s">
        <v>532</v>
      </c>
      <c r="P46" s="48"/>
      <c r="Q46" s="48"/>
      <c r="R46" s="48"/>
      <c r="S46" s="48"/>
      <c r="T46" s="48"/>
      <c r="U46" s="48"/>
    </row>
    <row r="47" spans="1:21" ht="30.75" customHeight="1" x14ac:dyDescent="0.15">
      <c r="A47" s="48"/>
      <c r="B47" s="1203"/>
      <c r="C47" s="1204"/>
      <c r="D47" s="62"/>
      <c r="E47" s="1195" t="s">
        <v>14</v>
      </c>
      <c r="F47" s="1195"/>
      <c r="G47" s="1195"/>
      <c r="H47" s="1195"/>
      <c r="I47" s="1195"/>
      <c r="J47" s="1196"/>
      <c r="K47" s="63" t="s">
        <v>532</v>
      </c>
      <c r="L47" s="64" t="s">
        <v>532</v>
      </c>
      <c r="M47" s="64" t="s">
        <v>532</v>
      </c>
      <c r="N47" s="64" t="s">
        <v>532</v>
      </c>
      <c r="O47" s="65" t="s">
        <v>532</v>
      </c>
      <c r="P47" s="48"/>
      <c r="Q47" s="48"/>
      <c r="R47" s="48"/>
      <c r="S47" s="48"/>
      <c r="T47" s="48"/>
      <c r="U47" s="48"/>
    </row>
    <row r="48" spans="1:21" ht="30.75" customHeight="1" x14ac:dyDescent="0.15">
      <c r="A48" s="48"/>
      <c r="B48" s="1203"/>
      <c r="C48" s="1204"/>
      <c r="D48" s="62"/>
      <c r="E48" s="1195" t="s">
        <v>15</v>
      </c>
      <c r="F48" s="1195"/>
      <c r="G48" s="1195"/>
      <c r="H48" s="1195"/>
      <c r="I48" s="1195"/>
      <c r="J48" s="1196"/>
      <c r="K48" s="63">
        <v>1458</v>
      </c>
      <c r="L48" s="64">
        <v>1262</v>
      </c>
      <c r="M48" s="64">
        <v>1340</v>
      </c>
      <c r="N48" s="64">
        <v>1292</v>
      </c>
      <c r="O48" s="65">
        <v>1287</v>
      </c>
      <c r="P48" s="48"/>
      <c r="Q48" s="48"/>
      <c r="R48" s="48"/>
      <c r="S48" s="48"/>
      <c r="T48" s="48"/>
      <c r="U48" s="48"/>
    </row>
    <row r="49" spans="1:21" ht="30.75" customHeight="1" x14ac:dyDescent="0.15">
      <c r="A49" s="48"/>
      <c r="B49" s="1203"/>
      <c r="C49" s="1204"/>
      <c r="D49" s="62"/>
      <c r="E49" s="1195" t="s">
        <v>16</v>
      </c>
      <c r="F49" s="1195"/>
      <c r="G49" s="1195"/>
      <c r="H49" s="1195"/>
      <c r="I49" s="1195"/>
      <c r="J49" s="1196"/>
      <c r="K49" s="63">
        <v>218</v>
      </c>
      <c r="L49" s="64">
        <v>223</v>
      </c>
      <c r="M49" s="64">
        <v>188</v>
      </c>
      <c r="N49" s="64">
        <v>119</v>
      </c>
      <c r="O49" s="65">
        <v>143</v>
      </c>
      <c r="P49" s="48"/>
      <c r="Q49" s="48"/>
      <c r="R49" s="48"/>
      <c r="S49" s="48"/>
      <c r="T49" s="48"/>
      <c r="U49" s="48"/>
    </row>
    <row r="50" spans="1:21" ht="30.75" customHeight="1" x14ac:dyDescent="0.15">
      <c r="A50" s="48"/>
      <c r="B50" s="1203"/>
      <c r="C50" s="1204"/>
      <c r="D50" s="62"/>
      <c r="E50" s="1195" t="s">
        <v>17</v>
      </c>
      <c r="F50" s="1195"/>
      <c r="G50" s="1195"/>
      <c r="H50" s="1195"/>
      <c r="I50" s="1195"/>
      <c r="J50" s="1196"/>
      <c r="K50" s="63">
        <v>52</v>
      </c>
      <c r="L50" s="64">
        <v>52</v>
      </c>
      <c r="M50" s="64">
        <v>52</v>
      </c>
      <c r="N50" s="64">
        <v>52</v>
      </c>
      <c r="O50" s="65" t="s">
        <v>532</v>
      </c>
      <c r="P50" s="48"/>
      <c r="Q50" s="48"/>
      <c r="R50" s="48"/>
      <c r="S50" s="48"/>
      <c r="T50" s="48"/>
      <c r="U50" s="48"/>
    </row>
    <row r="51" spans="1:21" ht="30.75" customHeight="1" x14ac:dyDescent="0.15">
      <c r="A51" s="48"/>
      <c r="B51" s="1205"/>
      <c r="C51" s="1206"/>
      <c r="D51" s="66"/>
      <c r="E51" s="1195" t="s">
        <v>18</v>
      </c>
      <c r="F51" s="1195"/>
      <c r="G51" s="1195"/>
      <c r="H51" s="1195"/>
      <c r="I51" s="1195"/>
      <c r="J51" s="1196"/>
      <c r="K51" s="63" t="s">
        <v>532</v>
      </c>
      <c r="L51" s="64" t="s">
        <v>532</v>
      </c>
      <c r="M51" s="64" t="s">
        <v>532</v>
      </c>
      <c r="N51" s="64" t="s">
        <v>532</v>
      </c>
      <c r="O51" s="65" t="s">
        <v>532</v>
      </c>
      <c r="P51" s="48"/>
      <c r="Q51" s="48"/>
      <c r="R51" s="48"/>
      <c r="S51" s="48"/>
      <c r="T51" s="48"/>
      <c r="U51" s="48"/>
    </row>
    <row r="52" spans="1:21" ht="30.75" customHeight="1" x14ac:dyDescent="0.15">
      <c r="A52" s="48"/>
      <c r="B52" s="1193" t="s">
        <v>19</v>
      </c>
      <c r="C52" s="1194"/>
      <c r="D52" s="66"/>
      <c r="E52" s="1195" t="s">
        <v>20</v>
      </c>
      <c r="F52" s="1195"/>
      <c r="G52" s="1195"/>
      <c r="H52" s="1195"/>
      <c r="I52" s="1195"/>
      <c r="J52" s="1196"/>
      <c r="K52" s="63">
        <v>5024</v>
      </c>
      <c r="L52" s="64">
        <v>5054</v>
      </c>
      <c r="M52" s="64">
        <v>4621</v>
      </c>
      <c r="N52" s="64">
        <v>4610</v>
      </c>
      <c r="O52" s="65">
        <v>4437</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858</v>
      </c>
      <c r="L53" s="69">
        <v>1012</v>
      </c>
      <c r="M53" s="69">
        <v>1343</v>
      </c>
      <c r="N53" s="69">
        <v>1360</v>
      </c>
      <c r="O53" s="70">
        <v>1433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Mo5bLh4QNk+W9xKQJV6sfGscg3HFcbXchZw92/Qr7T/Yt/tn0JQ9XjFFASnjOpPJzpjQ9fS/QY1Xisa6Iqy/w==" saltValue="t8AGWMT1CewbunXmu5F/7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559</v>
      </c>
      <c r="J40" s="79" t="s">
        <v>560</v>
      </c>
      <c r="K40" s="79" t="s">
        <v>561</v>
      </c>
      <c r="L40" s="79" t="s">
        <v>562</v>
      </c>
      <c r="M40" s="80" t="s">
        <v>563</v>
      </c>
    </row>
    <row r="41" spans="2:13" ht="27.75" customHeight="1" x14ac:dyDescent="0.15">
      <c r="B41" s="1209" t="s">
        <v>24</v>
      </c>
      <c r="C41" s="1210"/>
      <c r="D41" s="81"/>
      <c r="E41" s="1215" t="s">
        <v>25</v>
      </c>
      <c r="F41" s="1215"/>
      <c r="G41" s="1215"/>
      <c r="H41" s="1216"/>
      <c r="I41" s="82">
        <v>37857</v>
      </c>
      <c r="J41" s="83">
        <v>37453</v>
      </c>
      <c r="K41" s="83">
        <v>38528</v>
      </c>
      <c r="L41" s="83">
        <v>40011</v>
      </c>
      <c r="M41" s="84">
        <v>45714</v>
      </c>
    </row>
    <row r="42" spans="2:13" ht="27.75" customHeight="1" x14ac:dyDescent="0.15">
      <c r="B42" s="1211"/>
      <c r="C42" s="1212"/>
      <c r="D42" s="85"/>
      <c r="E42" s="1217" t="s">
        <v>26</v>
      </c>
      <c r="F42" s="1217"/>
      <c r="G42" s="1217"/>
      <c r="H42" s="1218"/>
      <c r="I42" s="86">
        <v>156</v>
      </c>
      <c r="J42" s="87">
        <v>104</v>
      </c>
      <c r="K42" s="87">
        <v>52</v>
      </c>
      <c r="L42" s="87" t="s">
        <v>532</v>
      </c>
      <c r="M42" s="88" t="s">
        <v>532</v>
      </c>
    </row>
    <row r="43" spans="2:13" ht="27.75" customHeight="1" x14ac:dyDescent="0.15">
      <c r="B43" s="1211"/>
      <c r="C43" s="1212"/>
      <c r="D43" s="85"/>
      <c r="E43" s="1217" t="s">
        <v>27</v>
      </c>
      <c r="F43" s="1217"/>
      <c r="G43" s="1217"/>
      <c r="H43" s="1218"/>
      <c r="I43" s="86">
        <v>11679</v>
      </c>
      <c r="J43" s="87">
        <v>13141</v>
      </c>
      <c r="K43" s="87">
        <v>11806</v>
      </c>
      <c r="L43" s="87">
        <v>10689</v>
      </c>
      <c r="M43" s="88">
        <v>10152</v>
      </c>
    </row>
    <row r="44" spans="2:13" ht="27.75" customHeight="1" x14ac:dyDescent="0.15">
      <c r="B44" s="1211"/>
      <c r="C44" s="1212"/>
      <c r="D44" s="85"/>
      <c r="E44" s="1217" t="s">
        <v>28</v>
      </c>
      <c r="F44" s="1217"/>
      <c r="G44" s="1217"/>
      <c r="H44" s="1218"/>
      <c r="I44" s="86">
        <v>1344</v>
      </c>
      <c r="J44" s="87">
        <v>1330</v>
      </c>
      <c r="K44" s="87">
        <v>1179</v>
      </c>
      <c r="L44" s="87">
        <v>1326</v>
      </c>
      <c r="M44" s="88">
        <v>1256</v>
      </c>
    </row>
    <row r="45" spans="2:13" ht="27.75" customHeight="1" x14ac:dyDescent="0.15">
      <c r="B45" s="1211"/>
      <c r="C45" s="1212"/>
      <c r="D45" s="85"/>
      <c r="E45" s="1217" t="s">
        <v>29</v>
      </c>
      <c r="F45" s="1217"/>
      <c r="G45" s="1217"/>
      <c r="H45" s="1218"/>
      <c r="I45" s="86">
        <v>5273</v>
      </c>
      <c r="J45" s="87">
        <v>4660</v>
      </c>
      <c r="K45" s="87">
        <v>4621</v>
      </c>
      <c r="L45" s="87">
        <v>4179</v>
      </c>
      <c r="M45" s="88">
        <v>3893</v>
      </c>
    </row>
    <row r="46" spans="2:13" ht="27.75" customHeight="1" x14ac:dyDescent="0.15">
      <c r="B46" s="1211"/>
      <c r="C46" s="1212"/>
      <c r="D46" s="89"/>
      <c r="E46" s="1217" t="s">
        <v>30</v>
      </c>
      <c r="F46" s="1217"/>
      <c r="G46" s="1217"/>
      <c r="H46" s="1218"/>
      <c r="I46" s="86">
        <v>2052</v>
      </c>
      <c r="J46" s="87">
        <v>1951</v>
      </c>
      <c r="K46" s="87">
        <v>2084</v>
      </c>
      <c r="L46" s="87">
        <v>1</v>
      </c>
      <c r="M46" s="88" t="s">
        <v>532</v>
      </c>
    </row>
    <row r="47" spans="2:13" ht="27.75" customHeight="1" x14ac:dyDescent="0.15">
      <c r="B47" s="1211"/>
      <c r="C47" s="1212"/>
      <c r="D47" s="90"/>
      <c r="E47" s="1219" t="s">
        <v>31</v>
      </c>
      <c r="F47" s="1220"/>
      <c r="G47" s="1220"/>
      <c r="H47" s="1221"/>
      <c r="I47" s="86" t="s">
        <v>532</v>
      </c>
      <c r="J47" s="87" t="s">
        <v>532</v>
      </c>
      <c r="K47" s="87" t="s">
        <v>532</v>
      </c>
      <c r="L47" s="87" t="s">
        <v>532</v>
      </c>
      <c r="M47" s="88" t="s">
        <v>532</v>
      </c>
    </row>
    <row r="48" spans="2:13" ht="27.75" customHeight="1" x14ac:dyDescent="0.15">
      <c r="B48" s="1211"/>
      <c r="C48" s="1212"/>
      <c r="D48" s="85"/>
      <c r="E48" s="1217" t="s">
        <v>32</v>
      </c>
      <c r="F48" s="1217"/>
      <c r="G48" s="1217"/>
      <c r="H48" s="1218"/>
      <c r="I48" s="86" t="s">
        <v>532</v>
      </c>
      <c r="J48" s="87" t="s">
        <v>532</v>
      </c>
      <c r="K48" s="87" t="s">
        <v>532</v>
      </c>
      <c r="L48" s="87" t="s">
        <v>532</v>
      </c>
      <c r="M48" s="88" t="s">
        <v>532</v>
      </c>
    </row>
    <row r="49" spans="2:13" ht="27.75" customHeight="1" x14ac:dyDescent="0.15">
      <c r="B49" s="1213"/>
      <c r="C49" s="1214"/>
      <c r="D49" s="85"/>
      <c r="E49" s="1217" t="s">
        <v>33</v>
      </c>
      <c r="F49" s="1217"/>
      <c r="G49" s="1217"/>
      <c r="H49" s="1218"/>
      <c r="I49" s="86" t="s">
        <v>532</v>
      </c>
      <c r="J49" s="87" t="s">
        <v>532</v>
      </c>
      <c r="K49" s="87" t="s">
        <v>532</v>
      </c>
      <c r="L49" s="87" t="s">
        <v>532</v>
      </c>
      <c r="M49" s="88" t="s">
        <v>532</v>
      </c>
    </row>
    <row r="50" spans="2:13" ht="27.75" customHeight="1" x14ac:dyDescent="0.15">
      <c r="B50" s="1222" t="s">
        <v>34</v>
      </c>
      <c r="C50" s="1223"/>
      <c r="D50" s="91"/>
      <c r="E50" s="1217" t="s">
        <v>35</v>
      </c>
      <c r="F50" s="1217"/>
      <c r="G50" s="1217"/>
      <c r="H50" s="1218"/>
      <c r="I50" s="86">
        <v>17353</v>
      </c>
      <c r="J50" s="87">
        <v>18283</v>
      </c>
      <c r="K50" s="87">
        <v>17819</v>
      </c>
      <c r="L50" s="87">
        <v>15942</v>
      </c>
      <c r="M50" s="88">
        <v>16301</v>
      </c>
    </row>
    <row r="51" spans="2:13" ht="27.75" customHeight="1" x14ac:dyDescent="0.15">
      <c r="B51" s="1211"/>
      <c r="C51" s="1212"/>
      <c r="D51" s="85"/>
      <c r="E51" s="1217" t="s">
        <v>36</v>
      </c>
      <c r="F51" s="1217"/>
      <c r="G51" s="1217"/>
      <c r="H51" s="1218"/>
      <c r="I51" s="86">
        <v>8612</v>
      </c>
      <c r="J51" s="87">
        <v>8926</v>
      </c>
      <c r="K51" s="87">
        <v>7904</v>
      </c>
      <c r="L51" s="87">
        <v>8419</v>
      </c>
      <c r="M51" s="88">
        <v>11269</v>
      </c>
    </row>
    <row r="52" spans="2:13" ht="27.75" customHeight="1" x14ac:dyDescent="0.15">
      <c r="B52" s="1213"/>
      <c r="C52" s="1214"/>
      <c r="D52" s="85"/>
      <c r="E52" s="1217" t="s">
        <v>37</v>
      </c>
      <c r="F52" s="1217"/>
      <c r="G52" s="1217"/>
      <c r="H52" s="1218"/>
      <c r="I52" s="86">
        <v>38929</v>
      </c>
      <c r="J52" s="87">
        <v>38264</v>
      </c>
      <c r="K52" s="87">
        <v>38180</v>
      </c>
      <c r="L52" s="87">
        <v>37943</v>
      </c>
      <c r="M52" s="88">
        <v>39760</v>
      </c>
    </row>
    <row r="53" spans="2:13" ht="27.75" customHeight="1" thickBot="1" x14ac:dyDescent="0.2">
      <c r="B53" s="1224" t="s">
        <v>21</v>
      </c>
      <c r="C53" s="1225"/>
      <c r="D53" s="92"/>
      <c r="E53" s="1226" t="s">
        <v>38</v>
      </c>
      <c r="F53" s="1226"/>
      <c r="G53" s="1226"/>
      <c r="H53" s="1227"/>
      <c r="I53" s="93">
        <v>-6532</v>
      </c>
      <c r="J53" s="94">
        <v>-6835</v>
      </c>
      <c r="K53" s="94">
        <v>-5633</v>
      </c>
      <c r="L53" s="94">
        <v>-6098</v>
      </c>
      <c r="M53" s="95">
        <v>-6314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a7VZVI7IOCDtNRtGy+dUCpf9ZygPCzhDWDBlsvIhy3+Id1xsDqh/10ym5UQo+rcSPkbcXAl3stu6N4dWodHEQ==" saltValue="x0VCQ0YDKBtPEioqo7ql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8"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561</v>
      </c>
      <c r="G54" s="104" t="s">
        <v>562</v>
      </c>
      <c r="H54" s="105" t="s">
        <v>563</v>
      </c>
    </row>
    <row r="55" spans="2:8" ht="52.5" customHeight="1" x14ac:dyDescent="0.15">
      <c r="B55" s="106"/>
      <c r="C55" s="1236" t="s">
        <v>41</v>
      </c>
      <c r="D55" s="1236"/>
      <c r="E55" s="1237"/>
      <c r="F55" s="107">
        <v>4871</v>
      </c>
      <c r="G55" s="107">
        <v>4598</v>
      </c>
      <c r="H55" s="108">
        <v>5038</v>
      </c>
    </row>
    <row r="56" spans="2:8" ht="52.5" customHeight="1" x14ac:dyDescent="0.15">
      <c r="B56" s="109"/>
      <c r="C56" s="1238" t="s">
        <v>42</v>
      </c>
      <c r="D56" s="1238"/>
      <c r="E56" s="1239"/>
      <c r="F56" s="110">
        <v>2922</v>
      </c>
      <c r="G56" s="110">
        <v>2925</v>
      </c>
      <c r="H56" s="111">
        <v>2527</v>
      </c>
    </row>
    <row r="57" spans="2:8" ht="53.25" customHeight="1" x14ac:dyDescent="0.15">
      <c r="B57" s="109"/>
      <c r="C57" s="1240" t="s">
        <v>43</v>
      </c>
      <c r="D57" s="1240"/>
      <c r="E57" s="1241"/>
      <c r="F57" s="112">
        <v>8146</v>
      </c>
      <c r="G57" s="112">
        <v>6790</v>
      </c>
      <c r="H57" s="113">
        <v>6976</v>
      </c>
    </row>
    <row r="58" spans="2:8" ht="45.75" customHeight="1" x14ac:dyDescent="0.15">
      <c r="B58" s="114"/>
      <c r="C58" s="1228" t="s">
        <v>593</v>
      </c>
      <c r="D58" s="1229"/>
      <c r="E58" s="1230"/>
      <c r="F58" s="115">
        <v>4813</v>
      </c>
      <c r="G58" s="115">
        <v>3804</v>
      </c>
      <c r="H58" s="116">
        <v>4606</v>
      </c>
    </row>
    <row r="59" spans="2:8" ht="45.75" customHeight="1" x14ac:dyDescent="0.15">
      <c r="B59" s="114"/>
      <c r="C59" s="1228" t="s">
        <v>594</v>
      </c>
      <c r="D59" s="1229"/>
      <c r="E59" s="1230"/>
      <c r="F59" s="115">
        <v>1752</v>
      </c>
      <c r="G59" s="115">
        <v>1753</v>
      </c>
      <c r="H59" s="116">
        <v>1755</v>
      </c>
    </row>
    <row r="60" spans="2:8" ht="45.75" customHeight="1" x14ac:dyDescent="0.15">
      <c r="B60" s="114"/>
      <c r="C60" s="1228" t="s">
        <v>596</v>
      </c>
      <c r="D60" s="1229"/>
      <c r="E60" s="1230"/>
      <c r="F60" s="115">
        <v>281</v>
      </c>
      <c r="G60" s="115">
        <v>247</v>
      </c>
      <c r="H60" s="116">
        <v>295</v>
      </c>
    </row>
    <row r="61" spans="2:8" ht="45.75" customHeight="1" x14ac:dyDescent="0.15">
      <c r="B61" s="114"/>
      <c r="C61" s="1228" t="s">
        <v>595</v>
      </c>
      <c r="D61" s="1229"/>
      <c r="E61" s="1230"/>
      <c r="F61" s="115">
        <v>1053</v>
      </c>
      <c r="G61" s="115">
        <v>919</v>
      </c>
      <c r="H61" s="116">
        <v>254</v>
      </c>
    </row>
    <row r="62" spans="2:8" ht="45.75" customHeight="1" thickBot="1" x14ac:dyDescent="0.2">
      <c r="B62" s="117"/>
      <c r="C62" s="1231" t="s">
        <v>597</v>
      </c>
      <c r="D62" s="1232"/>
      <c r="E62" s="1233"/>
      <c r="F62" s="118">
        <v>247</v>
      </c>
      <c r="G62" s="118">
        <v>67</v>
      </c>
      <c r="H62" s="119">
        <v>67</v>
      </c>
    </row>
    <row r="63" spans="2:8" ht="52.5" customHeight="1" thickBot="1" x14ac:dyDescent="0.2">
      <c r="B63" s="120"/>
      <c r="C63" s="1234" t="s">
        <v>44</v>
      </c>
      <c r="D63" s="1234"/>
      <c r="E63" s="1235"/>
      <c r="F63" s="121">
        <v>15939</v>
      </c>
      <c r="G63" s="121">
        <v>14313</v>
      </c>
      <c r="H63" s="122">
        <v>14541</v>
      </c>
    </row>
    <row r="64" spans="2:8" ht="15" customHeight="1" x14ac:dyDescent="0.15"/>
    <row r="65" ht="0" hidden="1" customHeight="1" x14ac:dyDescent="0.15"/>
    <row r="66" ht="0" hidden="1" customHeight="1" x14ac:dyDescent="0.15"/>
  </sheetData>
  <sheetProtection algorithmName="SHA-512" hashValue="pVjvZPp1IfiRuMKUBTQC1wUO+GZFEGfTA1z06lpjy3CbzOu8yRHVYViG1kZlg/T5zE50g0iEfOBIvICTg3SbZQ==" saltValue="l6E9L9wh7+hjDrHPQuYQ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9" zoomScaleNormal="59" zoomScaleSheetLayoutView="55" workbookViewId="0"/>
  </sheetViews>
  <sheetFormatPr defaultColWidth="0" defaultRowHeight="13.5" customHeight="1" zeroHeight="1" x14ac:dyDescent="0.15"/>
  <cols>
    <col min="1" max="1" width="6.375" style="1244" customWidth="1"/>
    <col min="2" max="107" width="2.5" style="1244" customWidth="1"/>
    <col min="108" max="108" width="6.125" style="1252" customWidth="1"/>
    <col min="109" max="109" width="5.875" style="1251" customWidth="1"/>
    <col min="110" max="110" width="19.125" style="1244" hidden="1"/>
    <col min="111" max="115" width="12.625" style="1244" hidden="1"/>
    <col min="116" max="349" width="8.625" style="1244" hidden="1"/>
    <col min="350" max="355" width="14.875" style="1244" hidden="1"/>
    <col min="356" max="357" width="15.875" style="1244" hidden="1"/>
    <col min="358" max="363" width="16.125" style="1244" hidden="1"/>
    <col min="364" max="364" width="6.125" style="1244" hidden="1"/>
    <col min="365" max="365" width="3" style="1244" hidden="1"/>
    <col min="366" max="605" width="8.625" style="1244" hidden="1"/>
    <col min="606" max="611" width="14.875" style="1244" hidden="1"/>
    <col min="612" max="613" width="15.875" style="1244" hidden="1"/>
    <col min="614" max="619" width="16.125" style="1244" hidden="1"/>
    <col min="620" max="620" width="6.125" style="1244" hidden="1"/>
    <col min="621" max="621" width="3" style="1244" hidden="1"/>
    <col min="622" max="861" width="8.625" style="1244" hidden="1"/>
    <col min="862" max="867" width="14.875" style="1244" hidden="1"/>
    <col min="868" max="869" width="15.875" style="1244" hidden="1"/>
    <col min="870" max="875" width="16.125" style="1244" hidden="1"/>
    <col min="876" max="876" width="6.125" style="1244" hidden="1"/>
    <col min="877" max="877" width="3" style="1244" hidden="1"/>
    <col min="878" max="1117" width="8.625" style="1244" hidden="1"/>
    <col min="1118" max="1123" width="14.875" style="1244" hidden="1"/>
    <col min="1124" max="1125" width="15.875" style="1244" hidden="1"/>
    <col min="1126" max="1131" width="16.125" style="1244" hidden="1"/>
    <col min="1132" max="1132" width="6.125" style="1244" hidden="1"/>
    <col min="1133" max="1133" width="3" style="1244" hidden="1"/>
    <col min="1134" max="1373" width="8.625" style="1244" hidden="1"/>
    <col min="1374" max="1379" width="14.875" style="1244" hidden="1"/>
    <col min="1380" max="1381" width="15.875" style="1244" hidden="1"/>
    <col min="1382" max="1387" width="16.125" style="1244" hidden="1"/>
    <col min="1388" max="1388" width="6.125" style="1244" hidden="1"/>
    <col min="1389" max="1389" width="3" style="1244" hidden="1"/>
    <col min="1390" max="1629" width="8.625" style="1244" hidden="1"/>
    <col min="1630" max="1635" width="14.875" style="1244" hidden="1"/>
    <col min="1636" max="1637" width="15.875" style="1244" hidden="1"/>
    <col min="1638" max="1643" width="16.125" style="1244" hidden="1"/>
    <col min="1644" max="1644" width="6.125" style="1244" hidden="1"/>
    <col min="1645" max="1645" width="3" style="1244" hidden="1"/>
    <col min="1646" max="1885" width="8.625" style="1244" hidden="1"/>
    <col min="1886" max="1891" width="14.875" style="1244" hidden="1"/>
    <col min="1892" max="1893" width="15.875" style="1244" hidden="1"/>
    <col min="1894" max="1899" width="16.125" style="1244" hidden="1"/>
    <col min="1900" max="1900" width="6.125" style="1244" hidden="1"/>
    <col min="1901" max="1901" width="3" style="1244" hidden="1"/>
    <col min="1902" max="2141" width="8.625" style="1244" hidden="1"/>
    <col min="2142" max="2147" width="14.875" style="1244" hidden="1"/>
    <col min="2148" max="2149" width="15.875" style="1244" hidden="1"/>
    <col min="2150" max="2155" width="16.125" style="1244" hidden="1"/>
    <col min="2156" max="2156" width="6.125" style="1244" hidden="1"/>
    <col min="2157" max="2157" width="3" style="1244" hidden="1"/>
    <col min="2158" max="2397" width="8.625" style="1244" hidden="1"/>
    <col min="2398" max="2403" width="14.875" style="1244" hidden="1"/>
    <col min="2404" max="2405" width="15.875" style="1244" hidden="1"/>
    <col min="2406" max="2411" width="16.125" style="1244" hidden="1"/>
    <col min="2412" max="2412" width="6.125" style="1244" hidden="1"/>
    <col min="2413" max="2413" width="3" style="1244" hidden="1"/>
    <col min="2414" max="2653" width="8.625" style="1244" hidden="1"/>
    <col min="2654" max="2659" width="14.875" style="1244" hidden="1"/>
    <col min="2660" max="2661" width="15.875" style="1244" hidden="1"/>
    <col min="2662" max="2667" width="16.125" style="1244" hidden="1"/>
    <col min="2668" max="2668" width="6.125" style="1244" hidden="1"/>
    <col min="2669" max="2669" width="3" style="1244" hidden="1"/>
    <col min="2670" max="2909" width="8.625" style="1244" hidden="1"/>
    <col min="2910" max="2915" width="14.875" style="1244" hidden="1"/>
    <col min="2916" max="2917" width="15.875" style="1244" hidden="1"/>
    <col min="2918" max="2923" width="16.125" style="1244" hidden="1"/>
    <col min="2924" max="2924" width="6.125" style="1244" hidden="1"/>
    <col min="2925" max="2925" width="3" style="1244" hidden="1"/>
    <col min="2926" max="3165" width="8.625" style="1244" hidden="1"/>
    <col min="3166" max="3171" width="14.875" style="1244" hidden="1"/>
    <col min="3172" max="3173" width="15.875" style="1244" hidden="1"/>
    <col min="3174" max="3179" width="16.125" style="1244" hidden="1"/>
    <col min="3180" max="3180" width="6.125" style="1244" hidden="1"/>
    <col min="3181" max="3181" width="3" style="1244" hidden="1"/>
    <col min="3182" max="3421" width="8.625" style="1244" hidden="1"/>
    <col min="3422" max="3427" width="14.875" style="1244" hidden="1"/>
    <col min="3428" max="3429" width="15.875" style="1244" hidden="1"/>
    <col min="3430" max="3435" width="16.125" style="1244" hidden="1"/>
    <col min="3436" max="3436" width="6.125" style="1244" hidden="1"/>
    <col min="3437" max="3437" width="3" style="1244" hidden="1"/>
    <col min="3438" max="3677" width="8.625" style="1244" hidden="1"/>
    <col min="3678" max="3683" width="14.875" style="1244" hidden="1"/>
    <col min="3684" max="3685" width="15.875" style="1244" hidden="1"/>
    <col min="3686" max="3691" width="16.125" style="1244" hidden="1"/>
    <col min="3692" max="3692" width="6.125" style="1244" hidden="1"/>
    <col min="3693" max="3693" width="3" style="1244" hidden="1"/>
    <col min="3694" max="3933" width="8.625" style="1244" hidden="1"/>
    <col min="3934" max="3939" width="14.875" style="1244" hidden="1"/>
    <col min="3940" max="3941" width="15.875" style="1244" hidden="1"/>
    <col min="3942" max="3947" width="16.125" style="1244" hidden="1"/>
    <col min="3948" max="3948" width="6.125" style="1244" hidden="1"/>
    <col min="3949" max="3949" width="3" style="1244" hidden="1"/>
    <col min="3950" max="4189" width="8.625" style="1244" hidden="1"/>
    <col min="4190" max="4195" width="14.875" style="1244" hidden="1"/>
    <col min="4196" max="4197" width="15.875" style="1244" hidden="1"/>
    <col min="4198" max="4203" width="16.125" style="1244" hidden="1"/>
    <col min="4204" max="4204" width="6.125" style="1244" hidden="1"/>
    <col min="4205" max="4205" width="3" style="1244" hidden="1"/>
    <col min="4206" max="4445" width="8.625" style="1244" hidden="1"/>
    <col min="4446" max="4451" width="14.875" style="1244" hidden="1"/>
    <col min="4452" max="4453" width="15.875" style="1244" hidden="1"/>
    <col min="4454" max="4459" width="16.125" style="1244" hidden="1"/>
    <col min="4460" max="4460" width="6.125" style="1244" hidden="1"/>
    <col min="4461" max="4461" width="3" style="1244" hidden="1"/>
    <col min="4462" max="4701" width="8.625" style="1244" hidden="1"/>
    <col min="4702" max="4707" width="14.875" style="1244" hidden="1"/>
    <col min="4708" max="4709" width="15.875" style="1244" hidden="1"/>
    <col min="4710" max="4715" width="16.125" style="1244" hidden="1"/>
    <col min="4716" max="4716" width="6.125" style="1244" hidden="1"/>
    <col min="4717" max="4717" width="3" style="1244" hidden="1"/>
    <col min="4718" max="4957" width="8.625" style="1244" hidden="1"/>
    <col min="4958" max="4963" width="14.875" style="1244" hidden="1"/>
    <col min="4964" max="4965" width="15.875" style="1244" hidden="1"/>
    <col min="4966" max="4971" width="16.125" style="1244" hidden="1"/>
    <col min="4972" max="4972" width="6.125" style="1244" hidden="1"/>
    <col min="4973" max="4973" width="3" style="1244" hidden="1"/>
    <col min="4974" max="5213" width="8.625" style="1244" hidden="1"/>
    <col min="5214" max="5219" width="14.875" style="1244" hidden="1"/>
    <col min="5220" max="5221" width="15.875" style="1244" hidden="1"/>
    <col min="5222" max="5227" width="16.125" style="1244" hidden="1"/>
    <col min="5228" max="5228" width="6.125" style="1244" hidden="1"/>
    <col min="5229" max="5229" width="3" style="1244" hidden="1"/>
    <col min="5230" max="5469" width="8.625" style="1244" hidden="1"/>
    <col min="5470" max="5475" width="14.875" style="1244" hidden="1"/>
    <col min="5476" max="5477" width="15.875" style="1244" hidden="1"/>
    <col min="5478" max="5483" width="16.125" style="1244" hidden="1"/>
    <col min="5484" max="5484" width="6.125" style="1244" hidden="1"/>
    <col min="5485" max="5485" width="3" style="1244" hidden="1"/>
    <col min="5486" max="5725" width="8.625" style="1244" hidden="1"/>
    <col min="5726" max="5731" width="14.875" style="1244" hidden="1"/>
    <col min="5732" max="5733" width="15.875" style="1244" hidden="1"/>
    <col min="5734" max="5739" width="16.125" style="1244" hidden="1"/>
    <col min="5740" max="5740" width="6.125" style="1244" hidden="1"/>
    <col min="5741" max="5741" width="3" style="1244" hidden="1"/>
    <col min="5742" max="5981" width="8.625" style="1244" hidden="1"/>
    <col min="5982" max="5987" width="14.875" style="1244" hidden="1"/>
    <col min="5988" max="5989" width="15.875" style="1244" hidden="1"/>
    <col min="5990" max="5995" width="16.125" style="1244" hidden="1"/>
    <col min="5996" max="5996" width="6.125" style="1244" hidden="1"/>
    <col min="5997" max="5997" width="3" style="1244" hidden="1"/>
    <col min="5998" max="6237" width="8.625" style="1244" hidden="1"/>
    <col min="6238" max="6243" width="14.875" style="1244" hidden="1"/>
    <col min="6244" max="6245" width="15.875" style="1244" hidden="1"/>
    <col min="6246" max="6251" width="16.125" style="1244" hidden="1"/>
    <col min="6252" max="6252" width="6.125" style="1244" hidden="1"/>
    <col min="6253" max="6253" width="3" style="1244" hidden="1"/>
    <col min="6254" max="6493" width="8.625" style="1244" hidden="1"/>
    <col min="6494" max="6499" width="14.875" style="1244" hidden="1"/>
    <col min="6500" max="6501" width="15.875" style="1244" hidden="1"/>
    <col min="6502" max="6507" width="16.125" style="1244" hidden="1"/>
    <col min="6508" max="6508" width="6.125" style="1244" hidden="1"/>
    <col min="6509" max="6509" width="3" style="1244" hidden="1"/>
    <col min="6510" max="6749" width="8.625" style="1244" hidden="1"/>
    <col min="6750" max="6755" width="14.875" style="1244" hidden="1"/>
    <col min="6756" max="6757" width="15.875" style="1244" hidden="1"/>
    <col min="6758" max="6763" width="16.125" style="1244" hidden="1"/>
    <col min="6764" max="6764" width="6.125" style="1244" hidden="1"/>
    <col min="6765" max="6765" width="3" style="1244" hidden="1"/>
    <col min="6766" max="7005" width="8.625" style="1244" hidden="1"/>
    <col min="7006" max="7011" width="14.875" style="1244" hidden="1"/>
    <col min="7012" max="7013" width="15.875" style="1244" hidden="1"/>
    <col min="7014" max="7019" width="16.125" style="1244" hidden="1"/>
    <col min="7020" max="7020" width="6.125" style="1244" hidden="1"/>
    <col min="7021" max="7021" width="3" style="1244" hidden="1"/>
    <col min="7022" max="7261" width="8.625" style="1244" hidden="1"/>
    <col min="7262" max="7267" width="14.875" style="1244" hidden="1"/>
    <col min="7268" max="7269" width="15.875" style="1244" hidden="1"/>
    <col min="7270" max="7275" width="16.125" style="1244" hidden="1"/>
    <col min="7276" max="7276" width="6.125" style="1244" hidden="1"/>
    <col min="7277" max="7277" width="3" style="1244" hidden="1"/>
    <col min="7278" max="7517" width="8.625" style="1244" hidden="1"/>
    <col min="7518" max="7523" width="14.875" style="1244" hidden="1"/>
    <col min="7524" max="7525" width="15.875" style="1244" hidden="1"/>
    <col min="7526" max="7531" width="16.125" style="1244" hidden="1"/>
    <col min="7532" max="7532" width="6.125" style="1244" hidden="1"/>
    <col min="7533" max="7533" width="3" style="1244" hidden="1"/>
    <col min="7534" max="7773" width="8.625" style="1244" hidden="1"/>
    <col min="7774" max="7779" width="14.875" style="1244" hidden="1"/>
    <col min="7780" max="7781" width="15.875" style="1244" hidden="1"/>
    <col min="7782" max="7787" width="16.125" style="1244" hidden="1"/>
    <col min="7788" max="7788" width="6.125" style="1244" hidden="1"/>
    <col min="7789" max="7789" width="3" style="1244" hidden="1"/>
    <col min="7790" max="8029" width="8.625" style="1244" hidden="1"/>
    <col min="8030" max="8035" width="14.875" style="1244" hidden="1"/>
    <col min="8036" max="8037" width="15.875" style="1244" hidden="1"/>
    <col min="8038" max="8043" width="16.125" style="1244" hidden="1"/>
    <col min="8044" max="8044" width="6.125" style="1244" hidden="1"/>
    <col min="8045" max="8045" width="3" style="1244" hidden="1"/>
    <col min="8046" max="8285" width="8.625" style="1244" hidden="1"/>
    <col min="8286" max="8291" width="14.875" style="1244" hidden="1"/>
    <col min="8292" max="8293" width="15.875" style="1244" hidden="1"/>
    <col min="8294" max="8299" width="16.125" style="1244" hidden="1"/>
    <col min="8300" max="8300" width="6.125" style="1244" hidden="1"/>
    <col min="8301" max="8301" width="3" style="1244" hidden="1"/>
    <col min="8302" max="8541" width="8.625" style="1244" hidden="1"/>
    <col min="8542" max="8547" width="14.875" style="1244" hidden="1"/>
    <col min="8548" max="8549" width="15.875" style="1244" hidden="1"/>
    <col min="8550" max="8555" width="16.125" style="1244" hidden="1"/>
    <col min="8556" max="8556" width="6.125" style="1244" hidden="1"/>
    <col min="8557" max="8557" width="3" style="1244" hidden="1"/>
    <col min="8558" max="8797" width="8.625" style="1244" hidden="1"/>
    <col min="8798" max="8803" width="14.875" style="1244" hidden="1"/>
    <col min="8804" max="8805" width="15.875" style="1244" hidden="1"/>
    <col min="8806" max="8811" width="16.125" style="1244" hidden="1"/>
    <col min="8812" max="8812" width="6.125" style="1244" hidden="1"/>
    <col min="8813" max="8813" width="3" style="1244" hidden="1"/>
    <col min="8814" max="9053" width="8.625" style="1244" hidden="1"/>
    <col min="9054" max="9059" width="14.875" style="1244" hidden="1"/>
    <col min="9060" max="9061" width="15.875" style="1244" hidden="1"/>
    <col min="9062" max="9067" width="16.125" style="1244" hidden="1"/>
    <col min="9068" max="9068" width="6.125" style="1244" hidden="1"/>
    <col min="9069" max="9069" width="3" style="1244" hidden="1"/>
    <col min="9070" max="9309" width="8.625" style="1244" hidden="1"/>
    <col min="9310" max="9315" width="14.875" style="1244" hidden="1"/>
    <col min="9316" max="9317" width="15.875" style="1244" hidden="1"/>
    <col min="9318" max="9323" width="16.125" style="1244" hidden="1"/>
    <col min="9324" max="9324" width="6.125" style="1244" hidden="1"/>
    <col min="9325" max="9325" width="3" style="1244" hidden="1"/>
    <col min="9326" max="9565" width="8.625" style="1244" hidden="1"/>
    <col min="9566" max="9571" width="14.875" style="1244" hidden="1"/>
    <col min="9572" max="9573" width="15.875" style="1244" hidden="1"/>
    <col min="9574" max="9579" width="16.125" style="1244" hidden="1"/>
    <col min="9580" max="9580" width="6.125" style="1244" hidden="1"/>
    <col min="9581" max="9581" width="3" style="1244" hidden="1"/>
    <col min="9582" max="9821" width="8.625" style="1244" hidden="1"/>
    <col min="9822" max="9827" width="14.875" style="1244" hidden="1"/>
    <col min="9828" max="9829" width="15.875" style="1244" hidden="1"/>
    <col min="9830" max="9835" width="16.125" style="1244" hidden="1"/>
    <col min="9836" max="9836" width="6.125" style="1244" hidden="1"/>
    <col min="9837" max="9837" width="3" style="1244" hidden="1"/>
    <col min="9838" max="10077" width="8.625" style="1244" hidden="1"/>
    <col min="10078" max="10083" width="14.875" style="1244" hidden="1"/>
    <col min="10084" max="10085" width="15.875" style="1244" hidden="1"/>
    <col min="10086" max="10091" width="16.125" style="1244" hidden="1"/>
    <col min="10092" max="10092" width="6.125" style="1244" hidden="1"/>
    <col min="10093" max="10093" width="3" style="1244" hidden="1"/>
    <col min="10094" max="10333" width="8.625" style="1244" hidden="1"/>
    <col min="10334" max="10339" width="14.875" style="1244" hidden="1"/>
    <col min="10340" max="10341" width="15.875" style="1244" hidden="1"/>
    <col min="10342" max="10347" width="16.125" style="1244" hidden="1"/>
    <col min="10348" max="10348" width="6.125" style="1244" hidden="1"/>
    <col min="10349" max="10349" width="3" style="1244" hidden="1"/>
    <col min="10350" max="10589" width="8.625" style="1244" hidden="1"/>
    <col min="10590" max="10595" width="14.875" style="1244" hidden="1"/>
    <col min="10596" max="10597" width="15.875" style="1244" hidden="1"/>
    <col min="10598" max="10603" width="16.125" style="1244" hidden="1"/>
    <col min="10604" max="10604" width="6.125" style="1244" hidden="1"/>
    <col min="10605" max="10605" width="3" style="1244" hidden="1"/>
    <col min="10606" max="10845" width="8.625" style="1244" hidden="1"/>
    <col min="10846" max="10851" width="14.875" style="1244" hidden="1"/>
    <col min="10852" max="10853" width="15.875" style="1244" hidden="1"/>
    <col min="10854" max="10859" width="16.125" style="1244" hidden="1"/>
    <col min="10860" max="10860" width="6.125" style="1244" hidden="1"/>
    <col min="10861" max="10861" width="3" style="1244" hidden="1"/>
    <col min="10862" max="11101" width="8.625" style="1244" hidden="1"/>
    <col min="11102" max="11107" width="14.875" style="1244" hidden="1"/>
    <col min="11108" max="11109" width="15.875" style="1244" hidden="1"/>
    <col min="11110" max="11115" width="16.125" style="1244" hidden="1"/>
    <col min="11116" max="11116" width="6.125" style="1244" hidden="1"/>
    <col min="11117" max="11117" width="3" style="1244" hidden="1"/>
    <col min="11118" max="11357" width="8.625" style="1244" hidden="1"/>
    <col min="11358" max="11363" width="14.875" style="1244" hidden="1"/>
    <col min="11364" max="11365" width="15.875" style="1244" hidden="1"/>
    <col min="11366" max="11371" width="16.125" style="1244" hidden="1"/>
    <col min="11372" max="11372" width="6.125" style="1244" hidden="1"/>
    <col min="11373" max="11373" width="3" style="1244" hidden="1"/>
    <col min="11374" max="11613" width="8.625" style="1244" hidden="1"/>
    <col min="11614" max="11619" width="14.875" style="1244" hidden="1"/>
    <col min="11620" max="11621" width="15.875" style="1244" hidden="1"/>
    <col min="11622" max="11627" width="16.125" style="1244" hidden="1"/>
    <col min="11628" max="11628" width="6.125" style="1244" hidden="1"/>
    <col min="11629" max="11629" width="3" style="1244" hidden="1"/>
    <col min="11630" max="11869" width="8.625" style="1244" hidden="1"/>
    <col min="11870" max="11875" width="14.875" style="1244" hidden="1"/>
    <col min="11876" max="11877" width="15.875" style="1244" hidden="1"/>
    <col min="11878" max="11883" width="16.125" style="1244" hidden="1"/>
    <col min="11884" max="11884" width="6.125" style="1244" hidden="1"/>
    <col min="11885" max="11885" width="3" style="1244" hidden="1"/>
    <col min="11886" max="12125" width="8.625" style="1244" hidden="1"/>
    <col min="12126" max="12131" width="14.875" style="1244" hidden="1"/>
    <col min="12132" max="12133" width="15.875" style="1244" hidden="1"/>
    <col min="12134" max="12139" width="16.125" style="1244" hidden="1"/>
    <col min="12140" max="12140" width="6.125" style="1244" hidden="1"/>
    <col min="12141" max="12141" width="3" style="1244" hidden="1"/>
    <col min="12142" max="12381" width="8.625" style="1244" hidden="1"/>
    <col min="12382" max="12387" width="14.875" style="1244" hidden="1"/>
    <col min="12388" max="12389" width="15.875" style="1244" hidden="1"/>
    <col min="12390" max="12395" width="16.125" style="1244" hidden="1"/>
    <col min="12396" max="12396" width="6.125" style="1244" hidden="1"/>
    <col min="12397" max="12397" width="3" style="1244" hidden="1"/>
    <col min="12398" max="12637" width="8.625" style="1244" hidden="1"/>
    <col min="12638" max="12643" width="14.875" style="1244" hidden="1"/>
    <col min="12644" max="12645" width="15.875" style="1244" hidden="1"/>
    <col min="12646" max="12651" width="16.125" style="1244" hidden="1"/>
    <col min="12652" max="12652" width="6.125" style="1244" hidden="1"/>
    <col min="12653" max="12653" width="3" style="1244" hidden="1"/>
    <col min="12654" max="12893" width="8.625" style="1244" hidden="1"/>
    <col min="12894" max="12899" width="14.875" style="1244" hidden="1"/>
    <col min="12900" max="12901" width="15.875" style="1244" hidden="1"/>
    <col min="12902" max="12907" width="16.125" style="1244" hidden="1"/>
    <col min="12908" max="12908" width="6.125" style="1244" hidden="1"/>
    <col min="12909" max="12909" width="3" style="1244" hidden="1"/>
    <col min="12910" max="13149" width="8.625" style="1244" hidden="1"/>
    <col min="13150" max="13155" width="14.875" style="1244" hidden="1"/>
    <col min="13156" max="13157" width="15.875" style="1244" hidden="1"/>
    <col min="13158" max="13163" width="16.125" style="1244" hidden="1"/>
    <col min="13164" max="13164" width="6.125" style="1244" hidden="1"/>
    <col min="13165" max="13165" width="3" style="1244" hidden="1"/>
    <col min="13166" max="13405" width="8.625" style="1244" hidden="1"/>
    <col min="13406" max="13411" width="14.875" style="1244" hidden="1"/>
    <col min="13412" max="13413" width="15.875" style="1244" hidden="1"/>
    <col min="13414" max="13419" width="16.125" style="1244" hidden="1"/>
    <col min="13420" max="13420" width="6.125" style="1244" hidden="1"/>
    <col min="13421" max="13421" width="3" style="1244" hidden="1"/>
    <col min="13422" max="13661" width="8.625" style="1244" hidden="1"/>
    <col min="13662" max="13667" width="14.875" style="1244" hidden="1"/>
    <col min="13668" max="13669" width="15.875" style="1244" hidden="1"/>
    <col min="13670" max="13675" width="16.125" style="1244" hidden="1"/>
    <col min="13676" max="13676" width="6.125" style="1244" hidden="1"/>
    <col min="13677" max="13677" width="3" style="1244" hidden="1"/>
    <col min="13678" max="13917" width="8.625" style="1244" hidden="1"/>
    <col min="13918" max="13923" width="14.875" style="1244" hidden="1"/>
    <col min="13924" max="13925" width="15.875" style="1244" hidden="1"/>
    <col min="13926" max="13931" width="16.125" style="1244" hidden="1"/>
    <col min="13932" max="13932" width="6.125" style="1244" hidden="1"/>
    <col min="13933" max="13933" width="3" style="1244" hidden="1"/>
    <col min="13934" max="14173" width="8.625" style="1244" hidden="1"/>
    <col min="14174" max="14179" width="14.875" style="1244" hidden="1"/>
    <col min="14180" max="14181" width="15.875" style="1244" hidden="1"/>
    <col min="14182" max="14187" width="16.125" style="1244" hidden="1"/>
    <col min="14188" max="14188" width="6.125" style="1244" hidden="1"/>
    <col min="14189" max="14189" width="3" style="1244" hidden="1"/>
    <col min="14190" max="14429" width="8.625" style="1244" hidden="1"/>
    <col min="14430" max="14435" width="14.875" style="1244" hidden="1"/>
    <col min="14436" max="14437" width="15.875" style="1244" hidden="1"/>
    <col min="14438" max="14443" width="16.125" style="1244" hidden="1"/>
    <col min="14444" max="14444" width="6.125" style="1244" hidden="1"/>
    <col min="14445" max="14445" width="3" style="1244" hidden="1"/>
    <col min="14446" max="14685" width="8.625" style="1244" hidden="1"/>
    <col min="14686" max="14691" width="14.875" style="1244" hidden="1"/>
    <col min="14692" max="14693" width="15.875" style="1244" hidden="1"/>
    <col min="14694" max="14699" width="16.125" style="1244" hidden="1"/>
    <col min="14700" max="14700" width="6.125" style="1244" hidden="1"/>
    <col min="14701" max="14701" width="3" style="1244" hidden="1"/>
    <col min="14702" max="14941" width="8.625" style="1244" hidden="1"/>
    <col min="14942" max="14947" width="14.875" style="1244" hidden="1"/>
    <col min="14948" max="14949" width="15.875" style="1244" hidden="1"/>
    <col min="14950" max="14955" width="16.125" style="1244" hidden="1"/>
    <col min="14956" max="14956" width="6.125" style="1244" hidden="1"/>
    <col min="14957" max="14957" width="3" style="1244" hidden="1"/>
    <col min="14958" max="15197" width="8.625" style="1244" hidden="1"/>
    <col min="15198" max="15203" width="14.875" style="1244" hidden="1"/>
    <col min="15204" max="15205" width="15.875" style="1244" hidden="1"/>
    <col min="15206" max="15211" width="16.125" style="1244" hidden="1"/>
    <col min="15212" max="15212" width="6.125" style="1244" hidden="1"/>
    <col min="15213" max="15213" width="3" style="1244" hidden="1"/>
    <col min="15214" max="15453" width="8.625" style="1244" hidden="1"/>
    <col min="15454" max="15459" width="14.875" style="1244" hidden="1"/>
    <col min="15460" max="15461" width="15.875" style="1244" hidden="1"/>
    <col min="15462" max="15467" width="16.125" style="1244" hidden="1"/>
    <col min="15468" max="15468" width="6.125" style="1244" hidden="1"/>
    <col min="15469" max="15469" width="3" style="1244" hidden="1"/>
    <col min="15470" max="15709" width="8.625" style="1244" hidden="1"/>
    <col min="15710" max="15715" width="14.875" style="1244" hidden="1"/>
    <col min="15716" max="15717" width="15.875" style="1244" hidden="1"/>
    <col min="15718" max="15723" width="16.125" style="1244" hidden="1"/>
    <col min="15724" max="15724" width="6.125" style="1244" hidden="1"/>
    <col min="15725" max="15725" width="3" style="1244" hidden="1"/>
    <col min="15726" max="15965" width="8.625" style="1244" hidden="1"/>
    <col min="15966" max="15971" width="14.875" style="1244" hidden="1"/>
    <col min="15972" max="15973" width="15.875" style="1244" hidden="1"/>
    <col min="15974" max="15979" width="16.125" style="1244" hidden="1"/>
    <col min="15980" max="15980" width="6.125" style="1244" hidden="1"/>
    <col min="15981" max="15981" width="3" style="1244" hidden="1"/>
    <col min="15982" max="16221" width="8.625" style="1244" hidden="1"/>
    <col min="16222" max="16227" width="14.875" style="1244" hidden="1"/>
    <col min="16228" max="16229" width="15.875" style="1244" hidden="1"/>
    <col min="16230" max="16235" width="16.125" style="1244" hidden="1"/>
    <col min="16236" max="16236" width="6.125" style="1244" hidden="1"/>
    <col min="16237" max="16237" width="3" style="1244" hidden="1"/>
    <col min="16238" max="16384" width="8.625" style="1244" hidden="1"/>
  </cols>
  <sheetData>
    <row r="1" spans="1:143" ht="42.75" customHeight="1" x14ac:dyDescent="0.15">
      <c r="A1" s="1242"/>
      <c r="B1" s="1243"/>
      <c r="DD1" s="1244"/>
      <c r="DE1" s="1244"/>
    </row>
    <row r="2" spans="1:143" ht="25.5" customHeight="1" x14ac:dyDescent="0.15">
      <c r="A2" s="1245"/>
      <c r="C2" s="1245"/>
      <c r="O2" s="1245"/>
      <c r="P2" s="1245"/>
      <c r="Q2" s="1245"/>
      <c r="R2" s="1245"/>
      <c r="S2" s="1245"/>
      <c r="T2" s="1245"/>
      <c r="U2" s="1245"/>
      <c r="V2" s="1245"/>
      <c r="W2" s="1245"/>
      <c r="X2" s="1245"/>
      <c r="Y2" s="1245"/>
      <c r="Z2" s="1245"/>
      <c r="AA2" s="1245"/>
      <c r="AB2" s="1245"/>
      <c r="AC2" s="1245"/>
      <c r="AD2" s="1245"/>
      <c r="AE2" s="1245"/>
      <c r="AF2" s="1245"/>
      <c r="AG2" s="1245"/>
      <c r="AH2" s="1245"/>
      <c r="AI2" s="1245"/>
      <c r="AU2" s="1245"/>
      <c r="BG2" s="1245"/>
      <c r="BS2" s="1245"/>
      <c r="CE2" s="1245"/>
      <c r="CQ2" s="1245"/>
      <c r="DD2" s="1244"/>
      <c r="DE2" s="1244"/>
    </row>
    <row r="3" spans="1:143" ht="25.5" customHeight="1" x14ac:dyDescent="0.15">
      <c r="A3" s="1245"/>
      <c r="C3" s="1245"/>
      <c r="O3" s="1245"/>
      <c r="P3" s="1245"/>
      <c r="Q3" s="1245"/>
      <c r="R3" s="1245"/>
      <c r="S3" s="1245"/>
      <c r="T3" s="1245"/>
      <c r="U3" s="1245"/>
      <c r="V3" s="1245"/>
      <c r="W3" s="1245"/>
      <c r="X3" s="1245"/>
      <c r="Y3" s="1245"/>
      <c r="Z3" s="1245"/>
      <c r="AA3" s="1245"/>
      <c r="AB3" s="1245"/>
      <c r="AC3" s="1245"/>
      <c r="AD3" s="1245"/>
      <c r="AE3" s="1245"/>
      <c r="AF3" s="1245"/>
      <c r="AG3" s="1245"/>
      <c r="AH3" s="1245"/>
      <c r="AI3" s="1245"/>
      <c r="AU3" s="1245"/>
      <c r="BG3" s="1245"/>
      <c r="BS3" s="1245"/>
      <c r="CE3" s="1245"/>
      <c r="CQ3" s="1245"/>
      <c r="DD3" s="1244"/>
      <c r="DE3" s="1244"/>
    </row>
    <row r="4" spans="1:143" s="270" customFormat="1" x14ac:dyDescent="0.15">
      <c r="A4" s="1245"/>
      <c r="B4" s="1245"/>
      <c r="C4" s="1245"/>
      <c r="D4" s="1245"/>
      <c r="E4" s="1245"/>
      <c r="F4" s="1245"/>
      <c r="G4" s="1245"/>
      <c r="H4" s="1245"/>
      <c r="I4" s="1245"/>
      <c r="J4" s="1245"/>
      <c r="K4" s="1245"/>
      <c r="L4" s="1245"/>
      <c r="M4" s="1245"/>
      <c r="N4" s="1245"/>
      <c r="O4" s="1245"/>
      <c r="P4" s="1245"/>
      <c r="Q4" s="1245"/>
      <c r="R4" s="1245"/>
      <c r="S4" s="1245"/>
      <c r="T4" s="1245"/>
      <c r="U4" s="1245"/>
      <c r="V4" s="1245"/>
      <c r="W4" s="1245"/>
      <c r="X4" s="1245"/>
      <c r="Y4" s="1245"/>
      <c r="Z4" s="1245"/>
      <c r="AA4" s="1245"/>
      <c r="AB4" s="1245"/>
      <c r="AC4" s="1245"/>
      <c r="AD4" s="1245"/>
      <c r="AE4" s="1245"/>
      <c r="AF4" s="1245"/>
      <c r="AG4" s="1245"/>
      <c r="AH4" s="1245"/>
      <c r="AI4" s="1245"/>
      <c r="AJ4" s="1245"/>
      <c r="AK4" s="1245"/>
      <c r="AL4" s="1245"/>
      <c r="AM4" s="1245"/>
      <c r="AN4" s="1245"/>
      <c r="AO4" s="1245"/>
      <c r="AP4" s="1245"/>
      <c r="AQ4" s="1245"/>
      <c r="AR4" s="1245"/>
      <c r="AS4" s="1245"/>
      <c r="AT4" s="1245"/>
      <c r="AU4" s="1245"/>
      <c r="AV4" s="1245"/>
      <c r="AW4" s="1245"/>
      <c r="AX4" s="1245"/>
      <c r="AY4" s="1245"/>
      <c r="AZ4" s="1245"/>
      <c r="BA4" s="1245"/>
      <c r="BB4" s="1245"/>
      <c r="BC4" s="1245"/>
      <c r="BD4" s="1245"/>
      <c r="BE4" s="1245"/>
      <c r="BF4" s="1245"/>
      <c r="BG4" s="1245"/>
      <c r="BH4" s="1245"/>
      <c r="BI4" s="1245"/>
      <c r="BJ4" s="1245"/>
      <c r="BK4" s="1245"/>
      <c r="BL4" s="1245"/>
      <c r="BM4" s="1245"/>
      <c r="BN4" s="1245"/>
      <c r="BO4" s="1245"/>
      <c r="BP4" s="1245"/>
      <c r="BQ4" s="1245"/>
      <c r="BR4" s="1245"/>
      <c r="BS4" s="1245"/>
      <c r="BT4" s="1245"/>
      <c r="BU4" s="1245"/>
      <c r="BV4" s="1245"/>
      <c r="BW4" s="1245"/>
      <c r="BX4" s="1245"/>
      <c r="BY4" s="1245"/>
      <c r="BZ4" s="1245"/>
      <c r="CA4" s="1245"/>
      <c r="CB4" s="1245"/>
      <c r="CC4" s="1245"/>
      <c r="CD4" s="1245"/>
      <c r="CE4" s="1245"/>
      <c r="CF4" s="1245"/>
      <c r="CG4" s="1245"/>
      <c r="CH4" s="1245"/>
      <c r="CI4" s="1245"/>
      <c r="CJ4" s="1245"/>
      <c r="CK4" s="1245"/>
      <c r="CL4" s="1245"/>
      <c r="CM4" s="1245"/>
      <c r="CN4" s="1245"/>
      <c r="CO4" s="1245"/>
      <c r="CP4" s="1245"/>
      <c r="CQ4" s="1245"/>
      <c r="CR4" s="1245"/>
      <c r="CS4" s="1245"/>
      <c r="CT4" s="1245"/>
      <c r="CU4" s="1245"/>
      <c r="CV4" s="1245"/>
      <c r="CW4" s="1245"/>
      <c r="CX4" s="1245"/>
      <c r="CY4" s="1245"/>
      <c r="CZ4" s="1245"/>
      <c r="DA4" s="1245"/>
      <c r="DB4" s="1245"/>
      <c r="DC4" s="1245"/>
      <c r="DD4" s="1245"/>
      <c r="DE4" s="1245"/>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5"/>
      <c r="B5" s="1245"/>
      <c r="C5" s="1245"/>
      <c r="D5" s="1245"/>
      <c r="E5" s="1245"/>
      <c r="F5" s="1245"/>
      <c r="G5" s="1245"/>
      <c r="H5" s="1245"/>
      <c r="I5" s="1245"/>
      <c r="J5" s="1245"/>
      <c r="K5" s="1245"/>
      <c r="L5" s="1245"/>
      <c r="M5" s="1245"/>
      <c r="N5" s="1245"/>
      <c r="O5" s="1245"/>
      <c r="P5" s="1245"/>
      <c r="Q5" s="1245"/>
      <c r="R5" s="1245"/>
      <c r="S5" s="1245"/>
      <c r="T5" s="1245"/>
      <c r="U5" s="1245"/>
      <c r="V5" s="1245"/>
      <c r="W5" s="1245"/>
      <c r="X5" s="1245"/>
      <c r="Y5" s="1245"/>
      <c r="Z5" s="1245"/>
      <c r="AA5" s="1245"/>
      <c r="AB5" s="1245"/>
      <c r="AC5" s="1245"/>
      <c r="AD5" s="1245"/>
      <c r="AE5" s="1245"/>
      <c r="AF5" s="1245"/>
      <c r="AG5" s="1245"/>
      <c r="AH5" s="1245"/>
      <c r="AI5" s="1245"/>
      <c r="AJ5" s="1245"/>
      <c r="AK5" s="1245"/>
      <c r="AL5" s="1245"/>
      <c r="AM5" s="1245"/>
      <c r="AN5" s="1245"/>
      <c r="AO5" s="1245"/>
      <c r="AP5" s="1245"/>
      <c r="AQ5" s="1245"/>
      <c r="AR5" s="1245"/>
      <c r="AS5" s="1245"/>
      <c r="AT5" s="1245"/>
      <c r="AU5" s="1245"/>
      <c r="AV5" s="1245"/>
      <c r="AW5" s="1245"/>
      <c r="AX5" s="1245"/>
      <c r="AY5" s="1245"/>
      <c r="AZ5" s="1245"/>
      <c r="BA5" s="1245"/>
      <c r="BB5" s="1245"/>
      <c r="BC5" s="1245"/>
      <c r="BD5" s="1245"/>
      <c r="BE5" s="1245"/>
      <c r="BF5" s="1245"/>
      <c r="BG5" s="1245"/>
      <c r="BH5" s="1245"/>
      <c r="BI5" s="1245"/>
      <c r="BJ5" s="1245"/>
      <c r="BK5" s="1245"/>
      <c r="BL5" s="1245"/>
      <c r="BM5" s="1245"/>
      <c r="BN5" s="1245"/>
      <c r="BO5" s="1245"/>
      <c r="BP5" s="1245"/>
      <c r="BQ5" s="1245"/>
      <c r="BR5" s="1245"/>
      <c r="BS5" s="1245"/>
      <c r="BT5" s="1245"/>
      <c r="BU5" s="1245"/>
      <c r="BV5" s="1245"/>
      <c r="BW5" s="1245"/>
      <c r="BX5" s="1245"/>
      <c r="BY5" s="1245"/>
      <c r="BZ5" s="1245"/>
      <c r="CA5" s="1245"/>
      <c r="CB5" s="1245"/>
      <c r="CC5" s="1245"/>
      <c r="CD5" s="1245"/>
      <c r="CE5" s="1245"/>
      <c r="CF5" s="1245"/>
      <c r="CG5" s="1245"/>
      <c r="CH5" s="1245"/>
      <c r="CI5" s="1245"/>
      <c r="CJ5" s="1245"/>
      <c r="CK5" s="1245"/>
      <c r="CL5" s="1245"/>
      <c r="CM5" s="1245"/>
      <c r="CN5" s="1245"/>
      <c r="CO5" s="1245"/>
      <c r="CP5" s="1245"/>
      <c r="CQ5" s="1245"/>
      <c r="CR5" s="1245"/>
      <c r="CS5" s="1245"/>
      <c r="CT5" s="1245"/>
      <c r="CU5" s="1245"/>
      <c r="CV5" s="1245"/>
      <c r="CW5" s="1245"/>
      <c r="CX5" s="1245"/>
      <c r="CY5" s="1245"/>
      <c r="CZ5" s="1245"/>
      <c r="DA5" s="1245"/>
      <c r="DB5" s="1245"/>
      <c r="DC5" s="1245"/>
      <c r="DD5" s="1245"/>
      <c r="DE5" s="1245"/>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5"/>
      <c r="B6" s="1245"/>
      <c r="C6" s="1245"/>
      <c r="D6" s="1245"/>
      <c r="E6" s="1245"/>
      <c r="F6" s="1245"/>
      <c r="G6" s="1245"/>
      <c r="H6" s="1245"/>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5"/>
      <c r="AM6" s="1245"/>
      <c r="AN6" s="1245"/>
      <c r="AO6" s="1245"/>
      <c r="AP6" s="1245"/>
      <c r="AQ6" s="1245"/>
      <c r="AR6" s="1245"/>
      <c r="AS6" s="1245"/>
      <c r="AT6" s="1245"/>
      <c r="AU6" s="1245"/>
      <c r="AV6" s="1245"/>
      <c r="AW6" s="1245"/>
      <c r="AX6" s="1245"/>
      <c r="AY6" s="1245"/>
      <c r="AZ6" s="1245"/>
      <c r="BA6" s="1245"/>
      <c r="BB6" s="1245"/>
      <c r="BC6" s="1245"/>
      <c r="BD6" s="1245"/>
      <c r="BE6" s="1245"/>
      <c r="BF6" s="1245"/>
      <c r="BG6" s="1245"/>
      <c r="BH6" s="1245"/>
      <c r="BI6" s="1245"/>
      <c r="BJ6" s="1245"/>
      <c r="BK6" s="1245"/>
      <c r="BL6" s="1245"/>
      <c r="BM6" s="1245"/>
      <c r="BN6" s="1245"/>
      <c r="BO6" s="1245"/>
      <c r="BP6" s="1245"/>
      <c r="BQ6" s="1245"/>
      <c r="BR6" s="1245"/>
      <c r="BS6" s="1245"/>
      <c r="BT6" s="1245"/>
      <c r="BU6" s="1245"/>
      <c r="BV6" s="1245"/>
      <c r="BW6" s="1245"/>
      <c r="BX6" s="1245"/>
      <c r="BY6" s="1245"/>
      <c r="BZ6" s="1245"/>
      <c r="CA6" s="1245"/>
      <c r="CB6" s="1245"/>
      <c r="CC6" s="1245"/>
      <c r="CD6" s="1245"/>
      <c r="CE6" s="1245"/>
      <c r="CF6" s="1245"/>
      <c r="CG6" s="1245"/>
      <c r="CH6" s="1245"/>
      <c r="CI6" s="1245"/>
      <c r="CJ6" s="1245"/>
      <c r="CK6" s="1245"/>
      <c r="CL6" s="1245"/>
      <c r="CM6" s="1245"/>
      <c r="CN6" s="1245"/>
      <c r="CO6" s="1245"/>
      <c r="CP6" s="1245"/>
      <c r="CQ6" s="1245"/>
      <c r="CR6" s="1245"/>
      <c r="CS6" s="1245"/>
      <c r="CT6" s="1245"/>
      <c r="CU6" s="1245"/>
      <c r="CV6" s="1245"/>
      <c r="CW6" s="1245"/>
      <c r="CX6" s="1245"/>
      <c r="CY6" s="1245"/>
      <c r="CZ6" s="1245"/>
      <c r="DA6" s="1245"/>
      <c r="DB6" s="1245"/>
      <c r="DC6" s="1245"/>
      <c r="DD6" s="1245"/>
      <c r="DE6" s="1245"/>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5"/>
      <c r="B7" s="1245"/>
      <c r="C7" s="1245"/>
      <c r="D7" s="1245"/>
      <c r="E7" s="1245"/>
      <c r="F7" s="1245"/>
      <c r="G7" s="1245"/>
      <c r="H7" s="1245"/>
      <c r="I7" s="1245"/>
      <c r="J7" s="1245"/>
      <c r="K7" s="1245"/>
      <c r="L7" s="1245"/>
      <c r="M7" s="1245"/>
      <c r="N7" s="1245"/>
      <c r="O7" s="1245"/>
      <c r="P7" s="1245"/>
      <c r="Q7" s="1245"/>
      <c r="R7" s="1245"/>
      <c r="S7" s="1245"/>
      <c r="T7" s="1245"/>
      <c r="U7" s="1245"/>
      <c r="V7" s="1245"/>
      <c r="W7" s="1245"/>
      <c r="X7" s="1245"/>
      <c r="Y7" s="1245"/>
      <c r="Z7" s="1245"/>
      <c r="AA7" s="1245"/>
      <c r="AB7" s="1245"/>
      <c r="AC7" s="1245"/>
      <c r="AD7" s="1245"/>
      <c r="AE7" s="1245"/>
      <c r="AF7" s="1245"/>
      <c r="AG7" s="1245"/>
      <c r="AH7" s="1245"/>
      <c r="AI7" s="1245"/>
      <c r="AJ7" s="1245"/>
      <c r="AK7" s="1245"/>
      <c r="AL7" s="1245"/>
      <c r="AM7" s="1245"/>
      <c r="AN7" s="1245"/>
      <c r="AO7" s="1245"/>
      <c r="AP7" s="1245"/>
      <c r="AQ7" s="1245"/>
      <c r="AR7" s="1245"/>
      <c r="AS7" s="1245"/>
      <c r="AT7" s="1245"/>
      <c r="AU7" s="1245"/>
      <c r="AV7" s="1245"/>
      <c r="AW7" s="1245"/>
      <c r="AX7" s="1245"/>
      <c r="AY7" s="1245"/>
      <c r="AZ7" s="1245"/>
      <c r="BA7" s="1245"/>
      <c r="BB7" s="1245"/>
      <c r="BC7" s="1245"/>
      <c r="BD7" s="1245"/>
      <c r="BE7" s="1245"/>
      <c r="BF7" s="1245"/>
      <c r="BG7" s="1245"/>
      <c r="BH7" s="1245"/>
      <c r="BI7" s="1245"/>
      <c r="BJ7" s="1245"/>
      <c r="BK7" s="1245"/>
      <c r="BL7" s="1245"/>
      <c r="BM7" s="1245"/>
      <c r="BN7" s="1245"/>
      <c r="BO7" s="1245"/>
      <c r="BP7" s="1245"/>
      <c r="BQ7" s="1245"/>
      <c r="BR7" s="1245"/>
      <c r="BS7" s="1245"/>
      <c r="BT7" s="1245"/>
      <c r="BU7" s="1245"/>
      <c r="BV7" s="1245"/>
      <c r="BW7" s="1245"/>
      <c r="BX7" s="1245"/>
      <c r="BY7" s="1245"/>
      <c r="BZ7" s="1245"/>
      <c r="CA7" s="1245"/>
      <c r="CB7" s="1245"/>
      <c r="CC7" s="1245"/>
      <c r="CD7" s="1245"/>
      <c r="CE7" s="1245"/>
      <c r="CF7" s="1245"/>
      <c r="CG7" s="1245"/>
      <c r="CH7" s="1245"/>
      <c r="CI7" s="1245"/>
      <c r="CJ7" s="1245"/>
      <c r="CK7" s="1245"/>
      <c r="CL7" s="1245"/>
      <c r="CM7" s="1245"/>
      <c r="CN7" s="1245"/>
      <c r="CO7" s="1245"/>
      <c r="CP7" s="1245"/>
      <c r="CQ7" s="1245"/>
      <c r="CR7" s="1245"/>
      <c r="CS7" s="1245"/>
      <c r="CT7" s="1245"/>
      <c r="CU7" s="1245"/>
      <c r="CV7" s="1245"/>
      <c r="CW7" s="1245"/>
      <c r="CX7" s="1245"/>
      <c r="CY7" s="1245"/>
      <c r="CZ7" s="1245"/>
      <c r="DA7" s="1245"/>
      <c r="DB7" s="1245"/>
      <c r="DC7" s="1245"/>
      <c r="DD7" s="1245"/>
      <c r="DE7" s="1245"/>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5"/>
      <c r="B8" s="1245"/>
      <c r="C8" s="1245"/>
      <c r="D8" s="1245"/>
      <c r="E8" s="1245"/>
      <c r="F8" s="1245"/>
      <c r="G8" s="1245"/>
      <c r="H8" s="1245"/>
      <c r="I8" s="1245"/>
      <c r="J8" s="1245"/>
      <c r="K8" s="1245"/>
      <c r="L8" s="1245"/>
      <c r="M8" s="1245"/>
      <c r="N8" s="1245"/>
      <c r="O8" s="1245"/>
      <c r="P8" s="1245"/>
      <c r="Q8" s="1245"/>
      <c r="R8" s="1245"/>
      <c r="S8" s="1245"/>
      <c r="T8" s="1245"/>
      <c r="U8" s="1245"/>
      <c r="V8" s="1245"/>
      <c r="W8" s="1245"/>
      <c r="X8" s="1245"/>
      <c r="Y8" s="1245"/>
      <c r="Z8" s="1245"/>
      <c r="AA8" s="1245"/>
      <c r="AB8" s="1245"/>
      <c r="AC8" s="1245"/>
      <c r="AD8" s="1245"/>
      <c r="AE8" s="1245"/>
      <c r="AF8" s="1245"/>
      <c r="AG8" s="1245"/>
      <c r="AH8" s="1245"/>
      <c r="AI8" s="1245"/>
      <c r="AJ8" s="1245"/>
      <c r="AK8" s="1245"/>
      <c r="AL8" s="1245"/>
      <c r="AM8" s="1245"/>
      <c r="AN8" s="1245"/>
      <c r="AO8" s="1245"/>
      <c r="AP8" s="1245"/>
      <c r="AQ8" s="1245"/>
      <c r="AR8" s="1245"/>
      <c r="AS8" s="1245"/>
      <c r="AT8" s="1245"/>
      <c r="AU8" s="1245"/>
      <c r="AV8" s="1245"/>
      <c r="AW8" s="1245"/>
      <c r="AX8" s="1245"/>
      <c r="AY8" s="1245"/>
      <c r="AZ8" s="1245"/>
      <c r="BA8" s="1245"/>
      <c r="BB8" s="1245"/>
      <c r="BC8" s="1245"/>
      <c r="BD8" s="1245"/>
      <c r="BE8" s="1245"/>
      <c r="BF8" s="1245"/>
      <c r="BG8" s="1245"/>
      <c r="BH8" s="1245"/>
      <c r="BI8" s="1245"/>
      <c r="BJ8" s="1245"/>
      <c r="BK8" s="1245"/>
      <c r="BL8" s="1245"/>
      <c r="BM8" s="1245"/>
      <c r="BN8" s="1245"/>
      <c r="BO8" s="1245"/>
      <c r="BP8" s="1245"/>
      <c r="BQ8" s="1245"/>
      <c r="BR8" s="1245"/>
      <c r="BS8" s="1245"/>
      <c r="BT8" s="1245"/>
      <c r="BU8" s="1245"/>
      <c r="BV8" s="1245"/>
      <c r="BW8" s="1245"/>
      <c r="BX8" s="1245"/>
      <c r="BY8" s="1245"/>
      <c r="BZ8" s="1245"/>
      <c r="CA8" s="1245"/>
      <c r="CB8" s="1245"/>
      <c r="CC8" s="1245"/>
      <c r="CD8" s="1245"/>
      <c r="CE8" s="1245"/>
      <c r="CF8" s="1245"/>
      <c r="CG8" s="1245"/>
      <c r="CH8" s="1245"/>
      <c r="CI8" s="1245"/>
      <c r="CJ8" s="1245"/>
      <c r="CK8" s="1245"/>
      <c r="CL8" s="1245"/>
      <c r="CM8" s="1245"/>
      <c r="CN8" s="1245"/>
      <c r="CO8" s="1245"/>
      <c r="CP8" s="1245"/>
      <c r="CQ8" s="1245"/>
      <c r="CR8" s="1245"/>
      <c r="CS8" s="1245"/>
      <c r="CT8" s="1245"/>
      <c r="CU8" s="1245"/>
      <c r="CV8" s="1245"/>
      <c r="CW8" s="1245"/>
      <c r="CX8" s="1245"/>
      <c r="CY8" s="1245"/>
      <c r="CZ8" s="1245"/>
      <c r="DA8" s="1245"/>
      <c r="DB8" s="1245"/>
      <c r="DC8" s="1245"/>
      <c r="DD8" s="1245"/>
      <c r="DE8" s="1245"/>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5"/>
      <c r="B9" s="1245"/>
      <c r="C9" s="1245"/>
      <c r="D9" s="1245"/>
      <c r="E9" s="1245"/>
      <c r="F9" s="1245"/>
      <c r="G9" s="1245"/>
      <c r="H9" s="1245"/>
      <c r="I9" s="1245"/>
      <c r="J9" s="1245"/>
      <c r="K9" s="1245"/>
      <c r="L9" s="1245"/>
      <c r="M9" s="1245"/>
      <c r="N9" s="1245"/>
      <c r="O9" s="1245"/>
      <c r="P9" s="1245"/>
      <c r="Q9" s="1245"/>
      <c r="R9" s="1245"/>
      <c r="S9" s="1245"/>
      <c r="T9" s="1245"/>
      <c r="U9" s="1245"/>
      <c r="V9" s="1245"/>
      <c r="W9" s="1245"/>
      <c r="X9" s="1245"/>
      <c r="Y9" s="1245"/>
      <c r="Z9" s="1245"/>
      <c r="AA9" s="1245"/>
      <c r="AB9" s="1245"/>
      <c r="AC9" s="1245"/>
      <c r="AD9" s="1245"/>
      <c r="AE9" s="1245"/>
      <c r="AF9" s="1245"/>
      <c r="AG9" s="1245"/>
      <c r="AH9" s="1245"/>
      <c r="AI9" s="1245"/>
      <c r="AJ9" s="1245"/>
      <c r="AK9" s="1245"/>
      <c r="AL9" s="1245"/>
      <c r="AM9" s="1245"/>
      <c r="AN9" s="1245"/>
      <c r="AO9" s="1245"/>
      <c r="AP9" s="1245"/>
      <c r="AQ9" s="1245"/>
      <c r="AR9" s="1245"/>
      <c r="AS9" s="1245"/>
      <c r="AT9" s="1245"/>
      <c r="AU9" s="1245"/>
      <c r="AV9" s="1245"/>
      <c r="AW9" s="1245"/>
      <c r="AX9" s="1245"/>
      <c r="AY9" s="1245"/>
      <c r="AZ9" s="1245"/>
      <c r="BA9" s="1245"/>
      <c r="BB9" s="1245"/>
      <c r="BC9" s="1245"/>
      <c r="BD9" s="1245"/>
      <c r="BE9" s="1245"/>
      <c r="BF9" s="1245"/>
      <c r="BG9" s="1245"/>
      <c r="BH9" s="1245"/>
      <c r="BI9" s="1245"/>
      <c r="BJ9" s="1245"/>
      <c r="BK9" s="1245"/>
      <c r="BL9" s="1245"/>
      <c r="BM9" s="1245"/>
      <c r="BN9" s="1245"/>
      <c r="BO9" s="1245"/>
      <c r="BP9" s="1245"/>
      <c r="BQ9" s="1245"/>
      <c r="BR9" s="1245"/>
      <c r="BS9" s="1245"/>
      <c r="BT9" s="1245"/>
      <c r="BU9" s="1245"/>
      <c r="BV9" s="1245"/>
      <c r="BW9" s="1245"/>
      <c r="BX9" s="1245"/>
      <c r="BY9" s="1245"/>
      <c r="BZ9" s="1245"/>
      <c r="CA9" s="1245"/>
      <c r="CB9" s="1245"/>
      <c r="CC9" s="1245"/>
      <c r="CD9" s="1245"/>
      <c r="CE9" s="1245"/>
      <c r="CF9" s="1245"/>
      <c r="CG9" s="1245"/>
      <c r="CH9" s="1245"/>
      <c r="CI9" s="1245"/>
      <c r="CJ9" s="1245"/>
      <c r="CK9" s="1245"/>
      <c r="CL9" s="1245"/>
      <c r="CM9" s="1245"/>
      <c r="CN9" s="1245"/>
      <c r="CO9" s="1245"/>
      <c r="CP9" s="1245"/>
      <c r="CQ9" s="1245"/>
      <c r="CR9" s="1245"/>
      <c r="CS9" s="1245"/>
      <c r="CT9" s="1245"/>
      <c r="CU9" s="1245"/>
      <c r="CV9" s="1245"/>
      <c r="CW9" s="1245"/>
      <c r="CX9" s="1245"/>
      <c r="CY9" s="1245"/>
      <c r="CZ9" s="1245"/>
      <c r="DA9" s="1245"/>
      <c r="DB9" s="1245"/>
      <c r="DC9" s="1245"/>
      <c r="DD9" s="1245"/>
      <c r="DE9" s="1245"/>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5"/>
      <c r="B10" s="1245"/>
      <c r="C10" s="1245"/>
      <c r="D10" s="1245"/>
      <c r="E10" s="1245"/>
      <c r="F10" s="1245"/>
      <c r="G10" s="1245"/>
      <c r="H10" s="1245"/>
      <c r="I10" s="1245"/>
      <c r="J10" s="1245"/>
      <c r="K10" s="1245"/>
      <c r="L10" s="1245"/>
      <c r="M10" s="1245"/>
      <c r="N10" s="1245"/>
      <c r="O10" s="1245"/>
      <c r="P10" s="1245"/>
      <c r="Q10" s="1245"/>
      <c r="R10" s="1245"/>
      <c r="S10" s="1245"/>
      <c r="T10" s="1245"/>
      <c r="U10" s="1245"/>
      <c r="V10" s="1245"/>
      <c r="W10" s="1245"/>
      <c r="X10" s="1245"/>
      <c r="Y10" s="1245"/>
      <c r="Z10" s="1245"/>
      <c r="AA10" s="1245"/>
      <c r="AB10" s="1245"/>
      <c r="AC10" s="1245"/>
      <c r="AD10" s="1245"/>
      <c r="AE10" s="1245"/>
      <c r="AF10" s="1245"/>
      <c r="AG10" s="1245"/>
      <c r="AH10" s="1245"/>
      <c r="AI10" s="1245"/>
      <c r="AJ10" s="1245"/>
      <c r="AK10" s="1245"/>
      <c r="AL10" s="1245"/>
      <c r="AM10" s="1245"/>
      <c r="AN10" s="1245"/>
      <c r="AO10" s="1245"/>
      <c r="AP10" s="1245"/>
      <c r="AQ10" s="1245"/>
      <c r="AR10" s="1245"/>
      <c r="AS10" s="1245"/>
      <c r="AT10" s="1245"/>
      <c r="AU10" s="1245"/>
      <c r="AV10" s="1245"/>
      <c r="AW10" s="1245"/>
      <c r="AX10" s="1245"/>
      <c r="AY10" s="1245"/>
      <c r="AZ10" s="1245"/>
      <c r="BA10" s="1245"/>
      <c r="BB10" s="1245"/>
      <c r="BC10" s="1245"/>
      <c r="BD10" s="1245"/>
      <c r="BE10" s="1245"/>
      <c r="BF10" s="1245"/>
      <c r="BG10" s="1245"/>
      <c r="BH10" s="1245"/>
      <c r="BI10" s="1245"/>
      <c r="BJ10" s="1245"/>
      <c r="BK10" s="1245"/>
      <c r="BL10" s="1245"/>
      <c r="BM10" s="1245"/>
      <c r="BN10" s="1245"/>
      <c r="BO10" s="1245"/>
      <c r="BP10" s="1245"/>
      <c r="BQ10" s="1245"/>
      <c r="BR10" s="1245"/>
      <c r="BS10" s="1245"/>
      <c r="BT10" s="1245"/>
      <c r="BU10" s="1245"/>
      <c r="BV10" s="1245"/>
      <c r="BW10" s="1245"/>
      <c r="BX10" s="1245"/>
      <c r="BY10" s="1245"/>
      <c r="BZ10" s="1245"/>
      <c r="CA10" s="1245"/>
      <c r="CB10" s="1245"/>
      <c r="CC10" s="1245"/>
      <c r="CD10" s="1245"/>
      <c r="CE10" s="1245"/>
      <c r="CF10" s="1245"/>
      <c r="CG10" s="1245"/>
      <c r="CH10" s="1245"/>
      <c r="CI10" s="1245"/>
      <c r="CJ10" s="1245"/>
      <c r="CK10" s="1245"/>
      <c r="CL10" s="1245"/>
      <c r="CM10" s="1245"/>
      <c r="CN10" s="1245"/>
      <c r="CO10" s="1245"/>
      <c r="CP10" s="1245"/>
      <c r="CQ10" s="1245"/>
      <c r="CR10" s="1245"/>
      <c r="CS10" s="1245"/>
      <c r="CT10" s="1245"/>
      <c r="CU10" s="1245"/>
      <c r="CV10" s="1245"/>
      <c r="CW10" s="1245"/>
      <c r="CX10" s="1245"/>
      <c r="CY10" s="1245"/>
      <c r="CZ10" s="1245"/>
      <c r="DA10" s="1245"/>
      <c r="DB10" s="1245"/>
      <c r="DC10" s="1245"/>
      <c r="DD10" s="1245"/>
      <c r="DE10" s="1245"/>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x14ac:dyDescent="0.15">
      <c r="A11" s="1245"/>
      <c r="B11" s="1245"/>
      <c r="C11" s="1245"/>
      <c r="D11" s="1245"/>
      <c r="E11" s="1245"/>
      <c r="F11" s="1245"/>
      <c r="G11" s="1245"/>
      <c r="H11" s="1245"/>
      <c r="I11" s="1245"/>
      <c r="J11" s="1245"/>
      <c r="K11" s="1245"/>
      <c r="L11" s="1245"/>
      <c r="M11" s="1245"/>
      <c r="N11" s="1245"/>
      <c r="O11" s="1245"/>
      <c r="P11" s="1245"/>
      <c r="Q11" s="1245"/>
      <c r="R11" s="1245"/>
      <c r="S11" s="1245"/>
      <c r="T11" s="1245"/>
      <c r="U11" s="1245"/>
      <c r="V11" s="1245"/>
      <c r="W11" s="1245"/>
      <c r="X11" s="1245"/>
      <c r="Y11" s="1245"/>
      <c r="Z11" s="1245"/>
      <c r="AA11" s="1245"/>
      <c r="AB11" s="1245"/>
      <c r="AC11" s="1245"/>
      <c r="AD11" s="1245"/>
      <c r="AE11" s="1245"/>
      <c r="AF11" s="1245"/>
      <c r="AG11" s="1245"/>
      <c r="AH11" s="1245"/>
      <c r="AI11" s="1245"/>
      <c r="AJ11" s="1245"/>
      <c r="AK11" s="1245"/>
      <c r="AL11" s="1245"/>
      <c r="AM11" s="1245"/>
      <c r="AN11" s="1245"/>
      <c r="AO11" s="1245"/>
      <c r="AP11" s="1245"/>
      <c r="AQ11" s="1245"/>
      <c r="AR11" s="1245"/>
      <c r="AS11" s="1245"/>
      <c r="AT11" s="1245"/>
      <c r="AU11" s="1245"/>
      <c r="AV11" s="1245"/>
      <c r="AW11" s="1245"/>
      <c r="AX11" s="1245"/>
      <c r="AY11" s="1245"/>
      <c r="AZ11" s="1245"/>
      <c r="BA11" s="1245"/>
      <c r="BB11" s="1245"/>
      <c r="BC11" s="1245"/>
      <c r="BD11" s="1245"/>
      <c r="BE11" s="1245"/>
      <c r="BF11" s="1245"/>
      <c r="BG11" s="1245"/>
      <c r="BH11" s="1245"/>
      <c r="BI11" s="1245"/>
      <c r="BJ11" s="1245"/>
      <c r="BK11" s="1245"/>
      <c r="BL11" s="1245"/>
      <c r="BM11" s="1245"/>
      <c r="BN11" s="1245"/>
      <c r="BO11" s="1245"/>
      <c r="BP11" s="1245"/>
      <c r="BQ11" s="1245"/>
      <c r="BR11" s="1245"/>
      <c r="BS11" s="1245"/>
      <c r="BT11" s="1245"/>
      <c r="BU11" s="1245"/>
      <c r="BV11" s="1245"/>
      <c r="BW11" s="1245"/>
      <c r="BX11" s="1245"/>
      <c r="BY11" s="1245"/>
      <c r="BZ11" s="1245"/>
      <c r="CA11" s="1245"/>
      <c r="CB11" s="1245"/>
      <c r="CC11" s="1245"/>
      <c r="CD11" s="1245"/>
      <c r="CE11" s="1245"/>
      <c r="CF11" s="1245"/>
      <c r="CG11" s="1245"/>
      <c r="CH11" s="1245"/>
      <c r="CI11" s="1245"/>
      <c r="CJ11" s="1245"/>
      <c r="CK11" s="1245"/>
      <c r="CL11" s="1245"/>
      <c r="CM11" s="1245"/>
      <c r="CN11" s="1245"/>
      <c r="CO11" s="1245"/>
      <c r="CP11" s="1245"/>
      <c r="CQ11" s="1245"/>
      <c r="CR11" s="1245"/>
      <c r="CS11" s="1245"/>
      <c r="CT11" s="1245"/>
      <c r="CU11" s="1245"/>
      <c r="CV11" s="1245"/>
      <c r="CW11" s="1245"/>
      <c r="CX11" s="1245"/>
      <c r="CY11" s="1245"/>
      <c r="CZ11" s="1245"/>
      <c r="DA11" s="1245"/>
      <c r="DB11" s="1245"/>
      <c r="DC11" s="1245"/>
      <c r="DD11" s="1245"/>
      <c r="DE11" s="1245"/>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5"/>
      <c r="B12" s="1245"/>
      <c r="C12" s="1245"/>
      <c r="D12" s="1245"/>
      <c r="E12" s="1245"/>
      <c r="F12" s="1245"/>
      <c r="G12" s="1245"/>
      <c r="H12" s="1245"/>
      <c r="I12" s="1245"/>
      <c r="J12" s="1245"/>
      <c r="K12" s="1245"/>
      <c r="L12" s="1245"/>
      <c r="M12" s="1245"/>
      <c r="N12" s="1245"/>
      <c r="O12" s="1245"/>
      <c r="P12" s="1245"/>
      <c r="Q12" s="1245"/>
      <c r="R12" s="1245"/>
      <c r="S12" s="1245"/>
      <c r="T12" s="1245"/>
      <c r="U12" s="1245"/>
      <c r="V12" s="1245"/>
      <c r="W12" s="1245"/>
      <c r="X12" s="1245"/>
      <c r="Y12" s="1245"/>
      <c r="Z12" s="1245"/>
      <c r="AA12" s="1245"/>
      <c r="AB12" s="1245"/>
      <c r="AC12" s="1245"/>
      <c r="AD12" s="1245"/>
      <c r="AE12" s="1245"/>
      <c r="AF12" s="1245"/>
      <c r="AG12" s="1245"/>
      <c r="AH12" s="1245"/>
      <c r="AI12" s="1245"/>
      <c r="AJ12" s="1245"/>
      <c r="AK12" s="1245"/>
      <c r="AL12" s="1245"/>
      <c r="AM12" s="1245"/>
      <c r="AN12" s="1245"/>
      <c r="AO12" s="1245"/>
      <c r="AP12" s="1245"/>
      <c r="AQ12" s="1245"/>
      <c r="AR12" s="1245"/>
      <c r="AS12" s="1245"/>
      <c r="AT12" s="1245"/>
      <c r="AU12" s="1245"/>
      <c r="AV12" s="1245"/>
      <c r="AW12" s="1245"/>
      <c r="AX12" s="1245"/>
      <c r="AY12" s="1245"/>
      <c r="AZ12" s="1245"/>
      <c r="BA12" s="1245"/>
      <c r="BB12" s="1245"/>
      <c r="BC12" s="1245"/>
      <c r="BD12" s="1245"/>
      <c r="BE12" s="1245"/>
      <c r="BF12" s="1245"/>
      <c r="BG12" s="1245"/>
      <c r="BH12" s="1245"/>
      <c r="BI12" s="1245"/>
      <c r="BJ12" s="1245"/>
      <c r="BK12" s="1245"/>
      <c r="BL12" s="1245"/>
      <c r="BM12" s="1245"/>
      <c r="BN12" s="1245"/>
      <c r="BO12" s="1245"/>
      <c r="BP12" s="1245"/>
      <c r="BQ12" s="1245"/>
      <c r="BR12" s="1245"/>
      <c r="BS12" s="1245"/>
      <c r="BT12" s="1245"/>
      <c r="BU12" s="1245"/>
      <c r="BV12" s="1245"/>
      <c r="BW12" s="1245"/>
      <c r="BX12" s="1245"/>
      <c r="BY12" s="1245"/>
      <c r="BZ12" s="1245"/>
      <c r="CA12" s="1245"/>
      <c r="CB12" s="1245"/>
      <c r="CC12" s="1245"/>
      <c r="CD12" s="1245"/>
      <c r="CE12" s="1245"/>
      <c r="CF12" s="1245"/>
      <c r="CG12" s="1245"/>
      <c r="CH12" s="1245"/>
      <c r="CI12" s="1245"/>
      <c r="CJ12" s="1245"/>
      <c r="CK12" s="1245"/>
      <c r="CL12" s="1245"/>
      <c r="CM12" s="1245"/>
      <c r="CN12" s="1245"/>
      <c r="CO12" s="1245"/>
      <c r="CP12" s="1245"/>
      <c r="CQ12" s="1245"/>
      <c r="CR12" s="1245"/>
      <c r="CS12" s="1245"/>
      <c r="CT12" s="1245"/>
      <c r="CU12" s="1245"/>
      <c r="CV12" s="1245"/>
      <c r="CW12" s="1245"/>
      <c r="CX12" s="1245"/>
      <c r="CY12" s="1245"/>
      <c r="CZ12" s="1245"/>
      <c r="DA12" s="1245"/>
      <c r="DB12" s="1245"/>
      <c r="DC12" s="1245"/>
      <c r="DD12" s="1245"/>
      <c r="DE12" s="1245"/>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x14ac:dyDescent="0.15">
      <c r="A13" s="1245"/>
      <c r="B13" s="1245"/>
      <c r="C13" s="1245"/>
      <c r="D13" s="1245"/>
      <c r="E13" s="1245"/>
      <c r="F13" s="1245"/>
      <c r="G13" s="1245"/>
      <c r="H13" s="1245"/>
      <c r="I13" s="1245"/>
      <c r="J13" s="1245"/>
      <c r="K13" s="1245"/>
      <c r="L13" s="1245"/>
      <c r="M13" s="1245"/>
      <c r="N13" s="1245"/>
      <c r="O13" s="1245"/>
      <c r="P13" s="1245"/>
      <c r="Q13" s="1245"/>
      <c r="R13" s="1245"/>
      <c r="S13" s="1245"/>
      <c r="T13" s="1245"/>
      <c r="U13" s="1245"/>
      <c r="V13" s="1245"/>
      <c r="W13" s="1245"/>
      <c r="X13" s="1245"/>
      <c r="Y13" s="1245"/>
      <c r="Z13" s="1245"/>
      <c r="AA13" s="1245"/>
      <c r="AB13" s="1245"/>
      <c r="AC13" s="1245"/>
      <c r="AD13" s="1245"/>
      <c r="AE13" s="1245"/>
      <c r="AF13" s="1245"/>
      <c r="AG13" s="1245"/>
      <c r="AH13" s="1245"/>
      <c r="AI13" s="1245"/>
      <c r="AJ13" s="1245"/>
      <c r="AK13" s="1245"/>
      <c r="AL13" s="1245"/>
      <c r="AM13" s="1245"/>
      <c r="AN13" s="1245"/>
      <c r="AO13" s="1245"/>
      <c r="AP13" s="1245"/>
      <c r="AQ13" s="1245"/>
      <c r="AR13" s="1245"/>
      <c r="AS13" s="1245"/>
      <c r="AT13" s="1245"/>
      <c r="AU13" s="1245"/>
      <c r="AV13" s="1245"/>
      <c r="AW13" s="1245"/>
      <c r="AX13" s="1245"/>
      <c r="AY13" s="1245"/>
      <c r="AZ13" s="1245"/>
      <c r="BA13" s="1245"/>
      <c r="BB13" s="1245"/>
      <c r="BC13" s="1245"/>
      <c r="BD13" s="1245"/>
      <c r="BE13" s="1245"/>
      <c r="BF13" s="1245"/>
      <c r="BG13" s="1245"/>
      <c r="BH13" s="1245"/>
      <c r="BI13" s="1245"/>
      <c r="BJ13" s="1245"/>
      <c r="BK13" s="1245"/>
      <c r="BL13" s="1245"/>
      <c r="BM13" s="1245"/>
      <c r="BN13" s="1245"/>
      <c r="BO13" s="1245"/>
      <c r="BP13" s="1245"/>
      <c r="BQ13" s="1245"/>
      <c r="BR13" s="1245"/>
      <c r="BS13" s="1245"/>
      <c r="BT13" s="1245"/>
      <c r="BU13" s="1245"/>
      <c r="BV13" s="1245"/>
      <c r="BW13" s="1245"/>
      <c r="BX13" s="1245"/>
      <c r="BY13" s="1245"/>
      <c r="BZ13" s="1245"/>
      <c r="CA13" s="1245"/>
      <c r="CB13" s="1245"/>
      <c r="CC13" s="1245"/>
      <c r="CD13" s="1245"/>
      <c r="CE13" s="1245"/>
      <c r="CF13" s="1245"/>
      <c r="CG13" s="1245"/>
      <c r="CH13" s="1245"/>
      <c r="CI13" s="1245"/>
      <c r="CJ13" s="1245"/>
      <c r="CK13" s="1245"/>
      <c r="CL13" s="1245"/>
      <c r="CM13" s="1245"/>
      <c r="CN13" s="1245"/>
      <c r="CO13" s="1245"/>
      <c r="CP13" s="1245"/>
      <c r="CQ13" s="1245"/>
      <c r="CR13" s="1245"/>
      <c r="CS13" s="1245"/>
      <c r="CT13" s="1245"/>
      <c r="CU13" s="1245"/>
      <c r="CV13" s="1245"/>
      <c r="CW13" s="1245"/>
      <c r="CX13" s="1245"/>
      <c r="CY13" s="1245"/>
      <c r="CZ13" s="1245"/>
      <c r="DA13" s="1245"/>
      <c r="DB13" s="1245"/>
      <c r="DC13" s="1245"/>
      <c r="DD13" s="1245"/>
      <c r="DE13" s="1245"/>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5"/>
      <c r="B14" s="1245"/>
      <c r="C14" s="1245"/>
      <c r="D14" s="1245"/>
      <c r="E14" s="1245"/>
      <c r="F14" s="1245"/>
      <c r="G14" s="1245"/>
      <c r="H14" s="1245"/>
      <c r="I14" s="1245"/>
      <c r="J14" s="1245"/>
      <c r="K14" s="1245"/>
      <c r="L14" s="1245"/>
      <c r="M14" s="1245"/>
      <c r="N14" s="1245"/>
      <c r="O14" s="1245"/>
      <c r="P14" s="1245"/>
      <c r="Q14" s="1245"/>
      <c r="R14" s="1245"/>
      <c r="S14" s="1245"/>
      <c r="T14" s="1245"/>
      <c r="U14" s="1245"/>
      <c r="V14" s="1245"/>
      <c r="W14" s="1245"/>
      <c r="X14" s="1245"/>
      <c r="Y14" s="1245"/>
      <c r="Z14" s="1245"/>
      <c r="AA14" s="1245"/>
      <c r="AB14" s="1245"/>
      <c r="AC14" s="1245"/>
      <c r="AD14" s="1245"/>
      <c r="AE14" s="1245"/>
      <c r="AF14" s="1245"/>
      <c r="AG14" s="1245"/>
      <c r="AH14" s="1245"/>
      <c r="AI14" s="1245"/>
      <c r="AJ14" s="1245"/>
      <c r="AK14" s="1245"/>
      <c r="AL14" s="1245"/>
      <c r="AM14" s="1245"/>
      <c r="AN14" s="1245"/>
      <c r="AO14" s="1245"/>
      <c r="AP14" s="1245"/>
      <c r="AQ14" s="1245"/>
      <c r="AR14" s="1245"/>
      <c r="AS14" s="1245"/>
      <c r="AT14" s="1245"/>
      <c r="AU14" s="1245"/>
      <c r="AV14" s="1245"/>
      <c r="AW14" s="1245"/>
      <c r="AX14" s="1245"/>
      <c r="AY14" s="1245"/>
      <c r="AZ14" s="1245"/>
      <c r="BA14" s="1245"/>
      <c r="BB14" s="1245"/>
      <c r="BC14" s="1245"/>
      <c r="BD14" s="1245"/>
      <c r="BE14" s="1245"/>
      <c r="BF14" s="1245"/>
      <c r="BG14" s="1245"/>
      <c r="BH14" s="1245"/>
      <c r="BI14" s="1245"/>
      <c r="BJ14" s="1245"/>
      <c r="BK14" s="1245"/>
      <c r="BL14" s="1245"/>
      <c r="BM14" s="1245"/>
      <c r="BN14" s="1245"/>
      <c r="BO14" s="1245"/>
      <c r="BP14" s="1245"/>
      <c r="BQ14" s="1245"/>
      <c r="BR14" s="1245"/>
      <c r="BS14" s="1245"/>
      <c r="BT14" s="1245"/>
      <c r="BU14" s="1245"/>
      <c r="BV14" s="1245"/>
      <c r="BW14" s="1245"/>
      <c r="BX14" s="1245"/>
      <c r="BY14" s="1245"/>
      <c r="BZ14" s="1245"/>
      <c r="CA14" s="1245"/>
      <c r="CB14" s="1245"/>
      <c r="CC14" s="1245"/>
      <c r="CD14" s="1245"/>
      <c r="CE14" s="1245"/>
      <c r="CF14" s="1245"/>
      <c r="CG14" s="1245"/>
      <c r="CH14" s="1245"/>
      <c r="CI14" s="1245"/>
      <c r="CJ14" s="1245"/>
      <c r="CK14" s="1245"/>
      <c r="CL14" s="1245"/>
      <c r="CM14" s="1245"/>
      <c r="CN14" s="1245"/>
      <c r="CO14" s="1245"/>
      <c r="CP14" s="1245"/>
      <c r="CQ14" s="1245"/>
      <c r="CR14" s="1245"/>
      <c r="CS14" s="1245"/>
      <c r="CT14" s="1245"/>
      <c r="CU14" s="1245"/>
      <c r="CV14" s="1245"/>
      <c r="CW14" s="1245"/>
      <c r="CX14" s="1245"/>
      <c r="CY14" s="1245"/>
      <c r="CZ14" s="1245"/>
      <c r="DA14" s="1245"/>
      <c r="DB14" s="1245"/>
      <c r="DC14" s="1245"/>
      <c r="DD14" s="1245"/>
      <c r="DE14" s="1245"/>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44"/>
      <c r="B15" s="1245"/>
      <c r="C15" s="1245"/>
      <c r="D15" s="1245"/>
      <c r="E15" s="1245"/>
      <c r="F15" s="1245"/>
      <c r="G15" s="1245"/>
      <c r="H15" s="1245"/>
      <c r="I15" s="1245"/>
      <c r="J15" s="1245"/>
      <c r="K15" s="1245"/>
      <c r="L15" s="1245"/>
      <c r="M15" s="1245"/>
      <c r="N15" s="1245"/>
      <c r="O15" s="1245"/>
      <c r="P15" s="1245"/>
      <c r="Q15" s="1245"/>
      <c r="R15" s="1245"/>
      <c r="S15" s="1245"/>
      <c r="T15" s="1245"/>
      <c r="U15" s="1245"/>
      <c r="V15" s="1245"/>
      <c r="W15" s="1245"/>
      <c r="X15" s="1245"/>
      <c r="Y15" s="1245"/>
      <c r="Z15" s="1245"/>
      <c r="AA15" s="1245"/>
      <c r="AB15" s="1245"/>
      <c r="AC15" s="1245"/>
      <c r="AD15" s="1245"/>
      <c r="AE15" s="1245"/>
      <c r="AF15" s="1245"/>
      <c r="AG15" s="1245"/>
      <c r="AH15" s="1245"/>
      <c r="AI15" s="1245"/>
      <c r="AJ15" s="1245"/>
      <c r="AK15" s="1245"/>
      <c r="AL15" s="1245"/>
      <c r="AM15" s="1245"/>
      <c r="AN15" s="1245"/>
      <c r="AO15" s="1245"/>
      <c r="AP15" s="1245"/>
      <c r="AQ15" s="1245"/>
      <c r="AR15" s="1245"/>
      <c r="AS15" s="1245"/>
      <c r="AT15" s="1245"/>
      <c r="AU15" s="1245"/>
      <c r="AV15" s="1245"/>
      <c r="AW15" s="1245"/>
      <c r="AX15" s="1245"/>
      <c r="AY15" s="1245"/>
      <c r="AZ15" s="1245"/>
      <c r="BA15" s="1245"/>
      <c r="BB15" s="1245"/>
      <c r="BC15" s="1245"/>
      <c r="BD15" s="1245"/>
      <c r="BE15" s="1245"/>
      <c r="BF15" s="1245"/>
      <c r="BG15" s="1245"/>
      <c r="BH15" s="1245"/>
      <c r="BI15" s="1245"/>
      <c r="BJ15" s="1245"/>
      <c r="BK15" s="1245"/>
      <c r="BL15" s="1245"/>
      <c r="BM15" s="1245"/>
      <c r="BN15" s="1245"/>
      <c r="BO15" s="1245"/>
      <c r="BP15" s="1245"/>
      <c r="BQ15" s="1245"/>
      <c r="BR15" s="1245"/>
      <c r="BS15" s="1245"/>
      <c r="BT15" s="1245"/>
      <c r="BU15" s="1245"/>
      <c r="BV15" s="1245"/>
      <c r="BW15" s="1245"/>
      <c r="BX15" s="1245"/>
      <c r="BY15" s="1245"/>
      <c r="BZ15" s="1245"/>
      <c r="CA15" s="1245"/>
      <c r="CB15" s="1245"/>
      <c r="CC15" s="1245"/>
      <c r="CD15" s="1245"/>
      <c r="CE15" s="1245"/>
      <c r="CF15" s="1245"/>
      <c r="CG15" s="1245"/>
      <c r="CH15" s="1245"/>
      <c r="CI15" s="1245"/>
      <c r="CJ15" s="1245"/>
      <c r="CK15" s="1245"/>
      <c r="CL15" s="1245"/>
      <c r="CM15" s="1245"/>
      <c r="CN15" s="1245"/>
      <c r="CO15" s="1245"/>
      <c r="CP15" s="1245"/>
      <c r="CQ15" s="1245"/>
      <c r="CR15" s="1245"/>
      <c r="CS15" s="1245"/>
      <c r="CT15" s="1245"/>
      <c r="CU15" s="1245"/>
      <c r="CV15" s="1245"/>
      <c r="CW15" s="1245"/>
      <c r="CX15" s="1245"/>
      <c r="CY15" s="1245"/>
      <c r="CZ15" s="1245"/>
      <c r="DA15" s="1245"/>
      <c r="DB15" s="1245"/>
      <c r="DC15" s="1245"/>
      <c r="DD15" s="1245"/>
      <c r="DE15" s="1245"/>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44"/>
      <c r="B16" s="1245"/>
      <c r="C16" s="1245"/>
      <c r="D16" s="1245"/>
      <c r="E16" s="1245"/>
      <c r="F16" s="1245"/>
      <c r="G16" s="1245"/>
      <c r="H16" s="1245"/>
      <c r="I16" s="1245"/>
      <c r="J16" s="1245"/>
      <c r="K16" s="1245"/>
      <c r="L16" s="1245"/>
      <c r="M16" s="1245"/>
      <c r="N16" s="1245"/>
      <c r="O16" s="1245"/>
      <c r="P16" s="1245"/>
      <c r="Q16" s="1245"/>
      <c r="R16" s="1245"/>
      <c r="S16" s="1245"/>
      <c r="T16" s="1245"/>
      <c r="U16" s="1245"/>
      <c r="V16" s="1245"/>
      <c r="W16" s="1245"/>
      <c r="X16" s="1245"/>
      <c r="Y16" s="1245"/>
      <c r="Z16" s="1245"/>
      <c r="AA16" s="1245"/>
      <c r="AB16" s="1245"/>
      <c r="AC16" s="1245"/>
      <c r="AD16" s="1245"/>
      <c r="AE16" s="1245"/>
      <c r="AF16" s="1245"/>
      <c r="AG16" s="1245"/>
      <c r="AH16" s="1245"/>
      <c r="AI16" s="1245"/>
      <c r="AJ16" s="1245"/>
      <c r="AK16" s="1245"/>
      <c r="AL16" s="1245"/>
      <c r="AM16" s="1245"/>
      <c r="AN16" s="1245"/>
      <c r="AO16" s="1245"/>
      <c r="AP16" s="1245"/>
      <c r="AQ16" s="1245"/>
      <c r="AR16" s="1245"/>
      <c r="AS16" s="1245"/>
      <c r="AT16" s="1245"/>
      <c r="AU16" s="1245"/>
      <c r="AV16" s="1245"/>
      <c r="AW16" s="1245"/>
      <c r="AX16" s="1245"/>
      <c r="AY16" s="1245"/>
      <c r="AZ16" s="1245"/>
      <c r="BA16" s="1245"/>
      <c r="BB16" s="1245"/>
      <c r="BC16" s="1245"/>
      <c r="BD16" s="1245"/>
      <c r="BE16" s="1245"/>
      <c r="BF16" s="1245"/>
      <c r="BG16" s="1245"/>
      <c r="BH16" s="1245"/>
      <c r="BI16" s="1245"/>
      <c r="BJ16" s="1245"/>
      <c r="BK16" s="1245"/>
      <c r="BL16" s="1245"/>
      <c r="BM16" s="1245"/>
      <c r="BN16" s="1245"/>
      <c r="BO16" s="1245"/>
      <c r="BP16" s="1245"/>
      <c r="BQ16" s="1245"/>
      <c r="BR16" s="1245"/>
      <c r="BS16" s="1245"/>
      <c r="BT16" s="1245"/>
      <c r="BU16" s="1245"/>
      <c r="BV16" s="1245"/>
      <c r="BW16" s="1245"/>
      <c r="BX16" s="1245"/>
      <c r="BY16" s="1245"/>
      <c r="BZ16" s="1245"/>
      <c r="CA16" s="1245"/>
      <c r="CB16" s="1245"/>
      <c r="CC16" s="1245"/>
      <c r="CD16" s="1245"/>
      <c r="CE16" s="1245"/>
      <c r="CF16" s="1245"/>
      <c r="CG16" s="1245"/>
      <c r="CH16" s="1245"/>
      <c r="CI16" s="1245"/>
      <c r="CJ16" s="1245"/>
      <c r="CK16" s="1245"/>
      <c r="CL16" s="1245"/>
      <c r="CM16" s="1245"/>
      <c r="CN16" s="1245"/>
      <c r="CO16" s="1245"/>
      <c r="CP16" s="1245"/>
      <c r="CQ16" s="1245"/>
      <c r="CR16" s="1245"/>
      <c r="CS16" s="1245"/>
      <c r="CT16" s="1245"/>
      <c r="CU16" s="1245"/>
      <c r="CV16" s="1245"/>
      <c r="CW16" s="1245"/>
      <c r="CX16" s="1245"/>
      <c r="CY16" s="1245"/>
      <c r="CZ16" s="1245"/>
      <c r="DA16" s="1245"/>
      <c r="DB16" s="1245"/>
      <c r="DC16" s="1245"/>
      <c r="DD16" s="1245"/>
      <c r="DE16" s="1245"/>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44"/>
      <c r="B17" s="1245"/>
      <c r="C17" s="1245"/>
      <c r="D17" s="1245"/>
      <c r="E17" s="1245"/>
      <c r="F17" s="1245"/>
      <c r="G17" s="1245"/>
      <c r="H17" s="1245"/>
      <c r="I17" s="1245"/>
      <c r="J17" s="1245"/>
      <c r="K17" s="1245"/>
      <c r="L17" s="1245"/>
      <c r="M17" s="1245"/>
      <c r="N17" s="1245"/>
      <c r="O17" s="1245"/>
      <c r="P17" s="1245"/>
      <c r="Q17" s="1245"/>
      <c r="R17" s="1245"/>
      <c r="S17" s="1245"/>
      <c r="T17" s="1245"/>
      <c r="U17" s="1245"/>
      <c r="V17" s="1245"/>
      <c r="W17" s="1245"/>
      <c r="X17" s="1245"/>
      <c r="Y17" s="1245"/>
      <c r="Z17" s="1245"/>
      <c r="AA17" s="1245"/>
      <c r="AB17" s="1245"/>
      <c r="AC17" s="1245"/>
      <c r="AD17" s="1245"/>
      <c r="AE17" s="1245"/>
      <c r="AF17" s="1245"/>
      <c r="AG17" s="1245"/>
      <c r="AH17" s="1245"/>
      <c r="AI17" s="1245"/>
      <c r="AJ17" s="1245"/>
      <c r="AK17" s="1245"/>
      <c r="AL17" s="1245"/>
      <c r="AM17" s="1245"/>
      <c r="AN17" s="1245"/>
      <c r="AO17" s="1245"/>
      <c r="AP17" s="1245"/>
      <c r="AQ17" s="1245"/>
      <c r="AR17" s="1245"/>
      <c r="AS17" s="1245"/>
      <c r="AT17" s="1245"/>
      <c r="AU17" s="1245"/>
      <c r="AV17" s="1245"/>
      <c r="AW17" s="1245"/>
      <c r="AX17" s="1245"/>
      <c r="AY17" s="1245"/>
      <c r="AZ17" s="1245"/>
      <c r="BA17" s="1245"/>
      <c r="BB17" s="1245"/>
      <c r="BC17" s="1245"/>
      <c r="BD17" s="1245"/>
      <c r="BE17" s="1245"/>
      <c r="BF17" s="1245"/>
      <c r="BG17" s="1245"/>
      <c r="BH17" s="1245"/>
      <c r="BI17" s="1245"/>
      <c r="BJ17" s="1245"/>
      <c r="BK17" s="1245"/>
      <c r="BL17" s="1245"/>
      <c r="BM17" s="1245"/>
      <c r="BN17" s="1245"/>
      <c r="BO17" s="1245"/>
      <c r="BP17" s="1245"/>
      <c r="BQ17" s="1245"/>
      <c r="BR17" s="1245"/>
      <c r="BS17" s="1245"/>
      <c r="BT17" s="1245"/>
      <c r="BU17" s="1245"/>
      <c r="BV17" s="1245"/>
      <c r="BW17" s="1245"/>
      <c r="BX17" s="1245"/>
      <c r="BY17" s="1245"/>
      <c r="BZ17" s="1245"/>
      <c r="CA17" s="1245"/>
      <c r="CB17" s="1245"/>
      <c r="CC17" s="1245"/>
      <c r="CD17" s="1245"/>
      <c r="CE17" s="1245"/>
      <c r="CF17" s="1245"/>
      <c r="CG17" s="1245"/>
      <c r="CH17" s="1245"/>
      <c r="CI17" s="1245"/>
      <c r="CJ17" s="1245"/>
      <c r="CK17" s="1245"/>
      <c r="CL17" s="1245"/>
      <c r="CM17" s="1245"/>
      <c r="CN17" s="1245"/>
      <c r="CO17" s="1245"/>
      <c r="CP17" s="1245"/>
      <c r="CQ17" s="1245"/>
      <c r="CR17" s="1245"/>
      <c r="CS17" s="1245"/>
      <c r="CT17" s="1245"/>
      <c r="CU17" s="1245"/>
      <c r="CV17" s="1245"/>
      <c r="CW17" s="1245"/>
      <c r="CX17" s="1245"/>
      <c r="CY17" s="1245"/>
      <c r="CZ17" s="1245"/>
      <c r="DA17" s="1245"/>
      <c r="DB17" s="1245"/>
      <c r="DC17" s="1245"/>
      <c r="DD17" s="1245"/>
      <c r="DE17" s="1245"/>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44"/>
      <c r="B18" s="1245"/>
      <c r="C18" s="1245"/>
      <c r="D18" s="1245"/>
      <c r="E18" s="1245"/>
      <c r="F18" s="1245"/>
      <c r="G18" s="1245"/>
      <c r="H18" s="1245"/>
      <c r="I18" s="1245"/>
      <c r="J18" s="1245"/>
      <c r="K18" s="1245"/>
      <c r="L18" s="1245"/>
      <c r="M18" s="1245"/>
      <c r="N18" s="1245"/>
      <c r="O18" s="1245"/>
      <c r="P18" s="1245"/>
      <c r="Q18" s="1245"/>
      <c r="R18" s="1245"/>
      <c r="S18" s="1245"/>
      <c r="T18" s="1245"/>
      <c r="U18" s="1245"/>
      <c r="V18" s="1245"/>
      <c r="W18" s="1245"/>
      <c r="X18" s="1245"/>
      <c r="Y18" s="1245"/>
      <c r="Z18" s="1245"/>
      <c r="AA18" s="1245"/>
      <c r="AB18" s="1245"/>
      <c r="AC18" s="1245"/>
      <c r="AD18" s="1245"/>
      <c r="AE18" s="1245"/>
      <c r="AF18" s="1245"/>
      <c r="AG18" s="1245"/>
      <c r="AH18" s="1245"/>
      <c r="AI18" s="1245"/>
      <c r="AJ18" s="1245"/>
      <c r="AK18" s="1245"/>
      <c r="AL18" s="1245"/>
      <c r="AM18" s="1245"/>
      <c r="AN18" s="1245"/>
      <c r="AO18" s="1245"/>
      <c r="AP18" s="1245"/>
      <c r="AQ18" s="1245"/>
      <c r="AR18" s="1245"/>
      <c r="AS18" s="1245"/>
      <c r="AT18" s="1245"/>
      <c r="AU18" s="1245"/>
      <c r="AV18" s="1245"/>
      <c r="AW18" s="1245"/>
      <c r="AX18" s="1245"/>
      <c r="AY18" s="1245"/>
      <c r="AZ18" s="1245"/>
      <c r="BA18" s="1245"/>
      <c r="BB18" s="1245"/>
      <c r="BC18" s="1245"/>
      <c r="BD18" s="1245"/>
      <c r="BE18" s="1245"/>
      <c r="BF18" s="1245"/>
      <c r="BG18" s="1245"/>
      <c r="BH18" s="1245"/>
      <c r="BI18" s="1245"/>
      <c r="BJ18" s="1245"/>
      <c r="BK18" s="1245"/>
      <c r="BL18" s="1245"/>
      <c r="BM18" s="1245"/>
      <c r="BN18" s="1245"/>
      <c r="BO18" s="1245"/>
      <c r="BP18" s="1245"/>
      <c r="BQ18" s="1245"/>
      <c r="BR18" s="1245"/>
      <c r="BS18" s="1245"/>
      <c r="BT18" s="1245"/>
      <c r="BU18" s="1245"/>
      <c r="BV18" s="1245"/>
      <c r="BW18" s="1245"/>
      <c r="BX18" s="1245"/>
      <c r="BY18" s="1245"/>
      <c r="BZ18" s="1245"/>
      <c r="CA18" s="1245"/>
      <c r="CB18" s="1245"/>
      <c r="CC18" s="1245"/>
      <c r="CD18" s="1245"/>
      <c r="CE18" s="1245"/>
      <c r="CF18" s="1245"/>
      <c r="CG18" s="1245"/>
      <c r="CH18" s="1245"/>
      <c r="CI18" s="1245"/>
      <c r="CJ18" s="1245"/>
      <c r="CK18" s="1245"/>
      <c r="CL18" s="1245"/>
      <c r="CM18" s="1245"/>
      <c r="CN18" s="1245"/>
      <c r="CO18" s="1245"/>
      <c r="CP18" s="1245"/>
      <c r="CQ18" s="1245"/>
      <c r="CR18" s="1245"/>
      <c r="CS18" s="1245"/>
      <c r="CT18" s="1245"/>
      <c r="CU18" s="1245"/>
      <c r="CV18" s="1245"/>
      <c r="CW18" s="1245"/>
      <c r="CX18" s="1245"/>
      <c r="CY18" s="1245"/>
      <c r="CZ18" s="1245"/>
      <c r="DA18" s="1245"/>
      <c r="DB18" s="1245"/>
      <c r="DC18" s="1245"/>
      <c r="DD18" s="1245"/>
      <c r="DE18" s="1245"/>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44"/>
      <c r="DE19" s="1244"/>
    </row>
    <row r="20" spans="1:351" x14ac:dyDescent="0.15">
      <c r="DD20" s="1244"/>
      <c r="DE20" s="1244"/>
    </row>
    <row r="21" spans="1:351" ht="17.25" x14ac:dyDescent="0.15">
      <c r="B21" s="1246"/>
      <c r="C21" s="1247"/>
      <c r="D21" s="1247"/>
      <c r="E21" s="1247"/>
      <c r="F21" s="1247"/>
      <c r="G21" s="1247"/>
      <c r="H21" s="1247"/>
      <c r="I21" s="1247"/>
      <c r="J21" s="1247"/>
      <c r="K21" s="1247"/>
      <c r="L21" s="1247"/>
      <c r="M21" s="1247"/>
      <c r="N21" s="1248"/>
      <c r="O21" s="1247"/>
      <c r="P21" s="1247"/>
      <c r="Q21" s="1247"/>
      <c r="R21" s="1247"/>
      <c r="S21" s="1247"/>
      <c r="T21" s="1247"/>
      <c r="U21" s="1247"/>
      <c r="V21" s="1247"/>
      <c r="W21" s="1247"/>
      <c r="X21" s="1247"/>
      <c r="Y21" s="1247"/>
      <c r="Z21" s="1247"/>
      <c r="AA21" s="1247"/>
      <c r="AB21" s="1247"/>
      <c r="AC21" s="1247"/>
      <c r="AD21" s="1247"/>
      <c r="AE21" s="1247"/>
      <c r="AF21" s="1247"/>
      <c r="AG21" s="1247"/>
      <c r="AH21" s="1247"/>
      <c r="AI21" s="1247"/>
      <c r="AJ21" s="1247"/>
      <c r="AK21" s="1247"/>
      <c r="AL21" s="1247"/>
      <c r="AM21" s="1247"/>
      <c r="AN21" s="1247"/>
      <c r="AO21" s="1247"/>
      <c r="AP21" s="1247"/>
      <c r="AQ21" s="1247"/>
      <c r="AR21" s="1247"/>
      <c r="AS21" s="1247"/>
      <c r="AT21" s="1248"/>
      <c r="AU21" s="1247"/>
      <c r="AV21" s="1247"/>
      <c r="AW21" s="1247"/>
      <c r="AX21" s="1247"/>
      <c r="AY21" s="1247"/>
      <c r="AZ21" s="1247"/>
      <c r="BA21" s="1247"/>
      <c r="BB21" s="1247"/>
      <c r="BC21" s="1247"/>
      <c r="BD21" s="1247"/>
      <c r="BE21" s="1247"/>
      <c r="BF21" s="1248"/>
      <c r="BG21" s="1247"/>
      <c r="BH21" s="1247"/>
      <c r="BI21" s="1247"/>
      <c r="BJ21" s="1247"/>
      <c r="BK21" s="1247"/>
      <c r="BL21" s="1247"/>
      <c r="BM21" s="1247"/>
      <c r="BN21" s="1247"/>
      <c r="BO21" s="1247"/>
      <c r="BP21" s="1247"/>
      <c r="BQ21" s="1247"/>
      <c r="BR21" s="1248"/>
      <c r="BS21" s="1247"/>
      <c r="BT21" s="1247"/>
      <c r="BU21" s="1247"/>
      <c r="BV21" s="1247"/>
      <c r="BW21" s="1247"/>
      <c r="BX21" s="1247"/>
      <c r="BY21" s="1247"/>
      <c r="BZ21" s="1247"/>
      <c r="CA21" s="1247"/>
      <c r="CB21" s="1247"/>
      <c r="CC21" s="1247"/>
      <c r="CD21" s="1248"/>
      <c r="CE21" s="1247"/>
      <c r="CF21" s="1247"/>
      <c r="CG21" s="1247"/>
      <c r="CH21" s="1247"/>
      <c r="CI21" s="1247"/>
      <c r="CJ21" s="1247"/>
      <c r="CK21" s="1247"/>
      <c r="CL21" s="1247"/>
      <c r="CM21" s="1247"/>
      <c r="CN21" s="1247"/>
      <c r="CO21" s="1247"/>
      <c r="CP21" s="1248"/>
      <c r="CQ21" s="1247"/>
      <c r="CR21" s="1247"/>
      <c r="CS21" s="1247"/>
      <c r="CT21" s="1247"/>
      <c r="CU21" s="1247"/>
      <c r="CV21" s="1247"/>
      <c r="CW21" s="1247"/>
      <c r="CX21" s="1247"/>
      <c r="CY21" s="1247"/>
      <c r="CZ21" s="1247"/>
      <c r="DA21" s="1247"/>
      <c r="DB21" s="1248"/>
      <c r="DC21" s="1247"/>
      <c r="DD21" s="1249"/>
      <c r="DE21" s="1244"/>
      <c r="MM21" s="1250"/>
    </row>
    <row r="22" spans="1:351" ht="17.25" x14ac:dyDescent="0.15">
      <c r="B22" s="1251"/>
      <c r="MM22" s="1250"/>
    </row>
    <row r="23" spans="1:351" x14ac:dyDescent="0.15">
      <c r="B23" s="1251"/>
    </row>
    <row r="24" spans="1:351" x14ac:dyDescent="0.15">
      <c r="B24" s="1251"/>
    </row>
    <row r="25" spans="1:351" x14ac:dyDescent="0.15">
      <c r="B25" s="1251"/>
    </row>
    <row r="26" spans="1:351" x14ac:dyDescent="0.15">
      <c r="B26" s="1251"/>
    </row>
    <row r="27" spans="1:351" x14ac:dyDescent="0.15">
      <c r="B27" s="1251"/>
    </row>
    <row r="28" spans="1:351" x14ac:dyDescent="0.15">
      <c r="B28" s="1251"/>
    </row>
    <row r="29" spans="1:351" x14ac:dyDescent="0.15">
      <c r="B29" s="1251"/>
    </row>
    <row r="30" spans="1:351" x14ac:dyDescent="0.15">
      <c r="B30" s="1251"/>
    </row>
    <row r="31" spans="1:351" x14ac:dyDescent="0.15">
      <c r="B31" s="1251"/>
    </row>
    <row r="32" spans="1:351" x14ac:dyDescent="0.15">
      <c r="B32" s="1251"/>
    </row>
    <row r="33" spans="2:109" x14ac:dyDescent="0.15">
      <c r="B33" s="1251"/>
    </row>
    <row r="34" spans="2:109" x14ac:dyDescent="0.15">
      <c r="B34" s="1251"/>
    </row>
    <row r="35" spans="2:109" x14ac:dyDescent="0.15">
      <c r="B35" s="1251"/>
    </row>
    <row r="36" spans="2:109" x14ac:dyDescent="0.15">
      <c r="B36" s="1251"/>
    </row>
    <row r="37" spans="2:109" x14ac:dyDescent="0.15">
      <c r="B37" s="1251"/>
    </row>
    <row r="38" spans="2:109" x14ac:dyDescent="0.15">
      <c r="B38" s="1251"/>
    </row>
    <row r="39" spans="2:109" x14ac:dyDescent="0.15">
      <c r="B39" s="1253"/>
      <c r="C39" s="1254"/>
      <c r="D39" s="1254"/>
      <c r="E39" s="1254"/>
      <c r="F39" s="1254"/>
      <c r="G39" s="1254"/>
      <c r="H39" s="1254"/>
      <c r="I39" s="1254"/>
      <c r="J39" s="1254"/>
      <c r="K39" s="1254"/>
      <c r="L39" s="1254"/>
      <c r="M39" s="1254"/>
      <c r="N39" s="1254"/>
      <c r="O39" s="1254"/>
      <c r="P39" s="1254"/>
      <c r="Q39" s="1254"/>
      <c r="R39" s="1254"/>
      <c r="S39" s="1254"/>
      <c r="T39" s="1254"/>
      <c r="U39" s="1254"/>
      <c r="V39" s="1254"/>
      <c r="W39" s="1254"/>
      <c r="X39" s="1254"/>
      <c r="Y39" s="1254"/>
      <c r="Z39" s="1254"/>
      <c r="AA39" s="1254"/>
      <c r="AB39" s="1254"/>
      <c r="AC39" s="1254"/>
      <c r="AD39" s="1254"/>
      <c r="AE39" s="1254"/>
      <c r="AF39" s="1254"/>
      <c r="AG39" s="1254"/>
      <c r="AH39" s="1254"/>
      <c r="AI39" s="1254"/>
      <c r="AJ39" s="1254"/>
      <c r="AK39" s="1254"/>
      <c r="AL39" s="1254"/>
      <c r="AM39" s="1254"/>
      <c r="AN39" s="1254"/>
      <c r="AO39" s="1254"/>
      <c r="AP39" s="1254"/>
      <c r="AQ39" s="1254"/>
      <c r="AR39" s="1254"/>
      <c r="AS39" s="1254"/>
      <c r="AT39" s="1254"/>
      <c r="AU39" s="1254"/>
      <c r="AV39" s="1254"/>
      <c r="AW39" s="1254"/>
      <c r="AX39" s="1254"/>
      <c r="AY39" s="1254"/>
      <c r="AZ39" s="1254"/>
      <c r="BA39" s="1254"/>
      <c r="BB39" s="1254"/>
      <c r="BC39" s="1254"/>
      <c r="BD39" s="1254"/>
      <c r="BE39" s="1254"/>
      <c r="BF39" s="1254"/>
      <c r="BG39" s="1254"/>
      <c r="BH39" s="1254"/>
      <c r="BI39" s="1254"/>
      <c r="BJ39" s="1254"/>
      <c r="BK39" s="1254"/>
      <c r="BL39" s="1254"/>
      <c r="BM39" s="1254"/>
      <c r="BN39" s="1254"/>
      <c r="BO39" s="1254"/>
      <c r="BP39" s="1254"/>
      <c r="BQ39" s="1254"/>
      <c r="BR39" s="1254"/>
      <c r="BS39" s="1254"/>
      <c r="BT39" s="1254"/>
      <c r="BU39" s="1254"/>
      <c r="BV39" s="1254"/>
      <c r="BW39" s="1254"/>
      <c r="BX39" s="1254"/>
      <c r="BY39" s="1254"/>
      <c r="BZ39" s="1254"/>
      <c r="CA39" s="1254"/>
      <c r="CB39" s="1254"/>
      <c r="CC39" s="1254"/>
      <c r="CD39" s="1254"/>
      <c r="CE39" s="1254"/>
      <c r="CF39" s="1254"/>
      <c r="CG39" s="1254"/>
      <c r="CH39" s="1254"/>
      <c r="CI39" s="1254"/>
      <c r="CJ39" s="1254"/>
      <c r="CK39" s="1254"/>
      <c r="CL39" s="1254"/>
      <c r="CM39" s="1254"/>
      <c r="CN39" s="1254"/>
      <c r="CO39" s="1254"/>
      <c r="CP39" s="1254"/>
      <c r="CQ39" s="1254"/>
      <c r="CR39" s="1254"/>
      <c r="CS39" s="1254"/>
      <c r="CT39" s="1254"/>
      <c r="CU39" s="1254"/>
      <c r="CV39" s="1254"/>
      <c r="CW39" s="1254"/>
      <c r="CX39" s="1254"/>
      <c r="CY39" s="1254"/>
      <c r="CZ39" s="1254"/>
      <c r="DA39" s="1254"/>
      <c r="DB39" s="1254"/>
      <c r="DC39" s="1254"/>
      <c r="DD39" s="1255"/>
    </row>
    <row r="40" spans="2:109" x14ac:dyDescent="0.15">
      <c r="B40" s="1256"/>
      <c r="DD40" s="1256"/>
      <c r="DE40" s="1244"/>
    </row>
    <row r="41" spans="2:109" ht="17.25" x14ac:dyDescent="0.15">
      <c r="B41" s="1257" t="s">
        <v>599</v>
      </c>
      <c r="C41" s="1247"/>
      <c r="D41" s="1247"/>
      <c r="E41" s="1247"/>
      <c r="F41" s="1247"/>
      <c r="G41" s="1247"/>
      <c r="H41" s="1247"/>
      <c r="I41" s="1247"/>
      <c r="J41" s="1247"/>
      <c r="K41" s="1247"/>
      <c r="L41" s="1247"/>
      <c r="M41" s="1247"/>
      <c r="N41" s="1247"/>
      <c r="O41" s="1247"/>
      <c r="P41" s="1247"/>
      <c r="Q41" s="1247"/>
      <c r="R41" s="1247"/>
      <c r="S41" s="1247"/>
      <c r="T41" s="1247"/>
      <c r="U41" s="1247"/>
      <c r="V41" s="1247"/>
      <c r="W41" s="1247"/>
      <c r="X41" s="1247"/>
      <c r="Y41" s="1247"/>
      <c r="Z41" s="1247"/>
      <c r="AA41" s="1247"/>
      <c r="AB41" s="1247"/>
      <c r="AC41" s="1247"/>
      <c r="AD41" s="1247"/>
      <c r="AE41" s="1247"/>
      <c r="AF41" s="1247"/>
      <c r="AG41" s="1247"/>
      <c r="AH41" s="1247"/>
      <c r="AI41" s="1247"/>
      <c r="AJ41" s="1247"/>
      <c r="AK41" s="1247"/>
      <c r="AL41" s="1247"/>
      <c r="AM41" s="1247"/>
      <c r="AN41" s="1247"/>
      <c r="AO41" s="1247"/>
      <c r="AP41" s="1247"/>
      <c r="AQ41" s="1247"/>
      <c r="AR41" s="1247"/>
      <c r="AS41" s="1247"/>
      <c r="AT41" s="1247"/>
      <c r="AU41" s="1247"/>
      <c r="AV41" s="1247"/>
      <c r="AW41" s="1247"/>
      <c r="AX41" s="1247"/>
      <c r="AY41" s="1247"/>
      <c r="AZ41" s="1247"/>
      <c r="BA41" s="1247"/>
      <c r="BB41" s="1247"/>
      <c r="BC41" s="1247"/>
      <c r="BD41" s="1247"/>
      <c r="BE41" s="1247"/>
      <c r="BF41" s="1247"/>
      <c r="BG41" s="1247"/>
      <c r="BH41" s="1247"/>
      <c r="BI41" s="1247"/>
      <c r="BJ41" s="1247"/>
      <c r="BK41" s="1247"/>
      <c r="BL41" s="1247"/>
      <c r="BM41" s="1247"/>
      <c r="BN41" s="1247"/>
      <c r="BO41" s="1247"/>
      <c r="BP41" s="1247"/>
      <c r="BQ41" s="1247"/>
      <c r="BR41" s="1247"/>
      <c r="BS41" s="1247"/>
      <c r="BT41" s="1247"/>
      <c r="BU41" s="1247"/>
      <c r="BV41" s="1247"/>
      <c r="BW41" s="1247"/>
      <c r="BX41" s="1247"/>
      <c r="BY41" s="1247"/>
      <c r="BZ41" s="1247"/>
      <c r="CA41" s="1247"/>
      <c r="CB41" s="1247"/>
      <c r="CC41" s="1247"/>
      <c r="CD41" s="1247"/>
      <c r="CE41" s="1247"/>
      <c r="CF41" s="1247"/>
      <c r="CG41" s="1247"/>
      <c r="CH41" s="1247"/>
      <c r="CI41" s="1247"/>
      <c r="CJ41" s="1247"/>
      <c r="CK41" s="1247"/>
      <c r="CL41" s="1247"/>
      <c r="CM41" s="1247"/>
      <c r="CN41" s="1247"/>
      <c r="CO41" s="1247"/>
      <c r="CP41" s="1247"/>
      <c r="CQ41" s="1247"/>
      <c r="CR41" s="1247"/>
      <c r="CS41" s="1247"/>
      <c r="CT41" s="1247"/>
      <c r="CU41" s="1247"/>
      <c r="CV41" s="1247"/>
      <c r="CW41" s="1247"/>
      <c r="CX41" s="1247"/>
      <c r="CY41" s="1247"/>
      <c r="CZ41" s="1247"/>
      <c r="DA41" s="1247"/>
      <c r="DB41" s="1247"/>
      <c r="DC41" s="1247"/>
      <c r="DD41" s="1249"/>
    </row>
    <row r="42" spans="2:109" x14ac:dyDescent="0.15">
      <c r="B42" s="1251"/>
      <c r="G42" s="1258"/>
      <c r="I42" s="1259"/>
      <c r="J42" s="1259"/>
      <c r="K42" s="1259"/>
      <c r="AM42" s="1258"/>
      <c r="AN42" s="1258" t="s">
        <v>600</v>
      </c>
      <c r="AP42" s="1259"/>
      <c r="AQ42" s="1259"/>
      <c r="AR42" s="1259"/>
      <c r="AY42" s="1258"/>
      <c r="BA42" s="1259"/>
      <c r="BB42" s="1259"/>
      <c r="BC42" s="1259"/>
      <c r="BK42" s="1258"/>
      <c r="BM42" s="1259"/>
      <c r="BN42" s="1259"/>
      <c r="BO42" s="1259"/>
      <c r="BW42" s="1258"/>
      <c r="BY42" s="1259"/>
      <c r="BZ42" s="1259"/>
      <c r="CA42" s="1259"/>
      <c r="CI42" s="1258"/>
      <c r="CK42" s="1259"/>
      <c r="CL42" s="1259"/>
      <c r="CM42" s="1259"/>
      <c r="CU42" s="1258"/>
      <c r="CW42" s="1259"/>
      <c r="CX42" s="1259"/>
      <c r="CY42" s="1259"/>
    </row>
    <row r="43" spans="2:109" ht="13.5" customHeight="1" x14ac:dyDescent="0.15">
      <c r="B43" s="1251"/>
      <c r="AN43" s="1260" t="s">
        <v>601</v>
      </c>
      <c r="AO43" s="1261"/>
      <c r="AP43" s="1261"/>
      <c r="AQ43" s="1261"/>
      <c r="AR43" s="1261"/>
      <c r="AS43" s="1261"/>
      <c r="AT43" s="1261"/>
      <c r="AU43" s="1261"/>
      <c r="AV43" s="1261"/>
      <c r="AW43" s="1261"/>
      <c r="AX43" s="1261"/>
      <c r="AY43" s="1261"/>
      <c r="AZ43" s="1261"/>
      <c r="BA43" s="1261"/>
      <c r="BB43" s="1261"/>
      <c r="BC43" s="1261"/>
      <c r="BD43" s="1261"/>
      <c r="BE43" s="1261"/>
      <c r="BF43" s="1261"/>
      <c r="BG43" s="1261"/>
      <c r="BH43" s="1261"/>
      <c r="BI43" s="1261"/>
      <c r="BJ43" s="1261"/>
      <c r="BK43" s="1261"/>
      <c r="BL43" s="1261"/>
      <c r="BM43" s="1261"/>
      <c r="BN43" s="1261"/>
      <c r="BO43" s="1261"/>
      <c r="BP43" s="1261"/>
      <c r="BQ43" s="1261"/>
      <c r="BR43" s="1261"/>
      <c r="BS43" s="1261"/>
      <c r="BT43" s="1261"/>
      <c r="BU43" s="1261"/>
      <c r="BV43" s="1261"/>
      <c r="BW43" s="1261"/>
      <c r="BX43" s="1261"/>
      <c r="BY43" s="1261"/>
      <c r="BZ43" s="1261"/>
      <c r="CA43" s="1261"/>
      <c r="CB43" s="1261"/>
      <c r="CC43" s="1261"/>
      <c r="CD43" s="1261"/>
      <c r="CE43" s="1261"/>
      <c r="CF43" s="1261"/>
      <c r="CG43" s="1261"/>
      <c r="CH43" s="1261"/>
      <c r="CI43" s="1261"/>
      <c r="CJ43" s="1261"/>
      <c r="CK43" s="1261"/>
      <c r="CL43" s="1261"/>
      <c r="CM43" s="1261"/>
      <c r="CN43" s="1261"/>
      <c r="CO43" s="1261"/>
      <c r="CP43" s="1261"/>
      <c r="CQ43" s="1261"/>
      <c r="CR43" s="1261"/>
      <c r="CS43" s="1261"/>
      <c r="CT43" s="1261"/>
      <c r="CU43" s="1261"/>
      <c r="CV43" s="1261"/>
      <c r="CW43" s="1261"/>
      <c r="CX43" s="1261"/>
      <c r="CY43" s="1261"/>
      <c r="CZ43" s="1261"/>
      <c r="DA43" s="1261"/>
      <c r="DB43" s="1261"/>
      <c r="DC43" s="1262"/>
    </row>
    <row r="44" spans="2:109" x14ac:dyDescent="0.15">
      <c r="B44" s="1251"/>
      <c r="AN44" s="1263"/>
      <c r="AO44" s="1264"/>
      <c r="AP44" s="1264"/>
      <c r="AQ44" s="1264"/>
      <c r="AR44" s="1264"/>
      <c r="AS44" s="1264"/>
      <c r="AT44" s="1264"/>
      <c r="AU44" s="1264"/>
      <c r="AV44" s="1264"/>
      <c r="AW44" s="1264"/>
      <c r="AX44" s="1264"/>
      <c r="AY44" s="1264"/>
      <c r="AZ44" s="1264"/>
      <c r="BA44" s="1264"/>
      <c r="BB44" s="1264"/>
      <c r="BC44" s="1264"/>
      <c r="BD44" s="1264"/>
      <c r="BE44" s="1264"/>
      <c r="BF44" s="1264"/>
      <c r="BG44" s="1264"/>
      <c r="BH44" s="1264"/>
      <c r="BI44" s="1264"/>
      <c r="BJ44" s="1264"/>
      <c r="BK44" s="1264"/>
      <c r="BL44" s="1264"/>
      <c r="BM44" s="1264"/>
      <c r="BN44" s="1264"/>
      <c r="BO44" s="1264"/>
      <c r="BP44" s="1264"/>
      <c r="BQ44" s="1264"/>
      <c r="BR44" s="1264"/>
      <c r="BS44" s="1264"/>
      <c r="BT44" s="1264"/>
      <c r="BU44" s="1264"/>
      <c r="BV44" s="1264"/>
      <c r="BW44" s="1264"/>
      <c r="BX44" s="1264"/>
      <c r="BY44" s="1264"/>
      <c r="BZ44" s="1264"/>
      <c r="CA44" s="1264"/>
      <c r="CB44" s="1264"/>
      <c r="CC44" s="1264"/>
      <c r="CD44" s="1264"/>
      <c r="CE44" s="1264"/>
      <c r="CF44" s="1264"/>
      <c r="CG44" s="1264"/>
      <c r="CH44" s="1264"/>
      <c r="CI44" s="1264"/>
      <c r="CJ44" s="1264"/>
      <c r="CK44" s="1264"/>
      <c r="CL44" s="1264"/>
      <c r="CM44" s="1264"/>
      <c r="CN44" s="1264"/>
      <c r="CO44" s="1264"/>
      <c r="CP44" s="1264"/>
      <c r="CQ44" s="1264"/>
      <c r="CR44" s="1264"/>
      <c r="CS44" s="1264"/>
      <c r="CT44" s="1264"/>
      <c r="CU44" s="1264"/>
      <c r="CV44" s="1264"/>
      <c r="CW44" s="1264"/>
      <c r="CX44" s="1264"/>
      <c r="CY44" s="1264"/>
      <c r="CZ44" s="1264"/>
      <c r="DA44" s="1264"/>
      <c r="DB44" s="1264"/>
      <c r="DC44" s="1265"/>
    </row>
    <row r="45" spans="2:109" x14ac:dyDescent="0.15">
      <c r="B45" s="1251"/>
      <c r="AN45" s="1263"/>
      <c r="AO45" s="1264"/>
      <c r="AP45" s="1264"/>
      <c r="AQ45" s="1264"/>
      <c r="AR45" s="1264"/>
      <c r="AS45" s="1264"/>
      <c r="AT45" s="1264"/>
      <c r="AU45" s="1264"/>
      <c r="AV45" s="1264"/>
      <c r="AW45" s="1264"/>
      <c r="AX45" s="1264"/>
      <c r="AY45" s="1264"/>
      <c r="AZ45" s="1264"/>
      <c r="BA45" s="1264"/>
      <c r="BB45" s="1264"/>
      <c r="BC45" s="1264"/>
      <c r="BD45" s="1264"/>
      <c r="BE45" s="1264"/>
      <c r="BF45" s="1264"/>
      <c r="BG45" s="1264"/>
      <c r="BH45" s="1264"/>
      <c r="BI45" s="1264"/>
      <c r="BJ45" s="1264"/>
      <c r="BK45" s="1264"/>
      <c r="BL45" s="1264"/>
      <c r="BM45" s="1264"/>
      <c r="BN45" s="1264"/>
      <c r="BO45" s="1264"/>
      <c r="BP45" s="1264"/>
      <c r="BQ45" s="1264"/>
      <c r="BR45" s="1264"/>
      <c r="BS45" s="1264"/>
      <c r="BT45" s="1264"/>
      <c r="BU45" s="1264"/>
      <c r="BV45" s="1264"/>
      <c r="BW45" s="1264"/>
      <c r="BX45" s="1264"/>
      <c r="BY45" s="1264"/>
      <c r="BZ45" s="1264"/>
      <c r="CA45" s="1264"/>
      <c r="CB45" s="1264"/>
      <c r="CC45" s="1264"/>
      <c r="CD45" s="1264"/>
      <c r="CE45" s="1264"/>
      <c r="CF45" s="1264"/>
      <c r="CG45" s="1264"/>
      <c r="CH45" s="1264"/>
      <c r="CI45" s="1264"/>
      <c r="CJ45" s="1264"/>
      <c r="CK45" s="1264"/>
      <c r="CL45" s="1264"/>
      <c r="CM45" s="1264"/>
      <c r="CN45" s="1264"/>
      <c r="CO45" s="1264"/>
      <c r="CP45" s="1264"/>
      <c r="CQ45" s="1264"/>
      <c r="CR45" s="1264"/>
      <c r="CS45" s="1264"/>
      <c r="CT45" s="1264"/>
      <c r="CU45" s="1264"/>
      <c r="CV45" s="1264"/>
      <c r="CW45" s="1264"/>
      <c r="CX45" s="1264"/>
      <c r="CY45" s="1264"/>
      <c r="CZ45" s="1264"/>
      <c r="DA45" s="1264"/>
      <c r="DB45" s="1264"/>
      <c r="DC45" s="1265"/>
    </row>
    <row r="46" spans="2:109" x14ac:dyDescent="0.15">
      <c r="B46" s="1251"/>
      <c r="AN46" s="1263"/>
      <c r="AO46" s="1264"/>
      <c r="AP46" s="1264"/>
      <c r="AQ46" s="1264"/>
      <c r="AR46" s="1264"/>
      <c r="AS46" s="1264"/>
      <c r="AT46" s="1264"/>
      <c r="AU46" s="1264"/>
      <c r="AV46" s="1264"/>
      <c r="AW46" s="1264"/>
      <c r="AX46" s="1264"/>
      <c r="AY46" s="1264"/>
      <c r="AZ46" s="1264"/>
      <c r="BA46" s="1264"/>
      <c r="BB46" s="1264"/>
      <c r="BC46" s="1264"/>
      <c r="BD46" s="1264"/>
      <c r="BE46" s="1264"/>
      <c r="BF46" s="1264"/>
      <c r="BG46" s="1264"/>
      <c r="BH46" s="1264"/>
      <c r="BI46" s="1264"/>
      <c r="BJ46" s="1264"/>
      <c r="BK46" s="1264"/>
      <c r="BL46" s="1264"/>
      <c r="BM46" s="1264"/>
      <c r="BN46" s="1264"/>
      <c r="BO46" s="1264"/>
      <c r="BP46" s="1264"/>
      <c r="BQ46" s="1264"/>
      <c r="BR46" s="1264"/>
      <c r="BS46" s="1264"/>
      <c r="BT46" s="1264"/>
      <c r="BU46" s="1264"/>
      <c r="BV46" s="1264"/>
      <c r="BW46" s="1264"/>
      <c r="BX46" s="1264"/>
      <c r="BY46" s="1264"/>
      <c r="BZ46" s="1264"/>
      <c r="CA46" s="1264"/>
      <c r="CB46" s="1264"/>
      <c r="CC46" s="1264"/>
      <c r="CD46" s="1264"/>
      <c r="CE46" s="1264"/>
      <c r="CF46" s="1264"/>
      <c r="CG46" s="1264"/>
      <c r="CH46" s="1264"/>
      <c r="CI46" s="1264"/>
      <c r="CJ46" s="1264"/>
      <c r="CK46" s="1264"/>
      <c r="CL46" s="1264"/>
      <c r="CM46" s="1264"/>
      <c r="CN46" s="1264"/>
      <c r="CO46" s="1264"/>
      <c r="CP46" s="1264"/>
      <c r="CQ46" s="1264"/>
      <c r="CR46" s="1264"/>
      <c r="CS46" s="1264"/>
      <c r="CT46" s="1264"/>
      <c r="CU46" s="1264"/>
      <c r="CV46" s="1264"/>
      <c r="CW46" s="1264"/>
      <c r="CX46" s="1264"/>
      <c r="CY46" s="1264"/>
      <c r="CZ46" s="1264"/>
      <c r="DA46" s="1264"/>
      <c r="DB46" s="1264"/>
      <c r="DC46" s="1265"/>
    </row>
    <row r="47" spans="2:109" x14ac:dyDescent="0.15">
      <c r="B47" s="1251"/>
      <c r="AN47" s="1266"/>
      <c r="AO47" s="1267"/>
      <c r="AP47" s="1267"/>
      <c r="AQ47" s="1267"/>
      <c r="AR47" s="1267"/>
      <c r="AS47" s="1267"/>
      <c r="AT47" s="1267"/>
      <c r="AU47" s="1267"/>
      <c r="AV47" s="1267"/>
      <c r="AW47" s="1267"/>
      <c r="AX47" s="1267"/>
      <c r="AY47" s="1267"/>
      <c r="AZ47" s="1267"/>
      <c r="BA47" s="1267"/>
      <c r="BB47" s="1267"/>
      <c r="BC47" s="1267"/>
      <c r="BD47" s="1267"/>
      <c r="BE47" s="1267"/>
      <c r="BF47" s="1267"/>
      <c r="BG47" s="1267"/>
      <c r="BH47" s="1267"/>
      <c r="BI47" s="1267"/>
      <c r="BJ47" s="1267"/>
      <c r="BK47" s="1267"/>
      <c r="BL47" s="1267"/>
      <c r="BM47" s="1267"/>
      <c r="BN47" s="1267"/>
      <c r="BO47" s="1267"/>
      <c r="BP47" s="1267"/>
      <c r="BQ47" s="1267"/>
      <c r="BR47" s="1267"/>
      <c r="BS47" s="1267"/>
      <c r="BT47" s="1267"/>
      <c r="BU47" s="1267"/>
      <c r="BV47" s="1267"/>
      <c r="BW47" s="1267"/>
      <c r="BX47" s="1267"/>
      <c r="BY47" s="1267"/>
      <c r="BZ47" s="1267"/>
      <c r="CA47" s="1267"/>
      <c r="CB47" s="1267"/>
      <c r="CC47" s="1267"/>
      <c r="CD47" s="1267"/>
      <c r="CE47" s="1267"/>
      <c r="CF47" s="1267"/>
      <c r="CG47" s="1267"/>
      <c r="CH47" s="1267"/>
      <c r="CI47" s="1267"/>
      <c r="CJ47" s="1267"/>
      <c r="CK47" s="1267"/>
      <c r="CL47" s="1267"/>
      <c r="CM47" s="1267"/>
      <c r="CN47" s="1267"/>
      <c r="CO47" s="1267"/>
      <c r="CP47" s="1267"/>
      <c r="CQ47" s="1267"/>
      <c r="CR47" s="1267"/>
      <c r="CS47" s="1267"/>
      <c r="CT47" s="1267"/>
      <c r="CU47" s="1267"/>
      <c r="CV47" s="1267"/>
      <c r="CW47" s="1267"/>
      <c r="CX47" s="1267"/>
      <c r="CY47" s="1267"/>
      <c r="CZ47" s="1267"/>
      <c r="DA47" s="1267"/>
      <c r="DB47" s="1267"/>
      <c r="DC47" s="1268"/>
    </row>
    <row r="48" spans="2:109" x14ac:dyDescent="0.15">
      <c r="B48" s="1251"/>
      <c r="H48" s="1269"/>
      <c r="I48" s="1269"/>
      <c r="J48" s="1269"/>
      <c r="AN48" s="1269"/>
      <c r="AO48" s="1269"/>
      <c r="AP48" s="1269"/>
      <c r="AZ48" s="1269"/>
      <c r="BA48" s="1269"/>
      <c r="BB48" s="1269"/>
      <c r="BL48" s="1269"/>
      <c r="BM48" s="1269"/>
      <c r="BN48" s="1269"/>
      <c r="BX48" s="1269"/>
      <c r="BY48" s="1269"/>
      <c r="BZ48" s="1269"/>
      <c r="CJ48" s="1269"/>
      <c r="CK48" s="1269"/>
      <c r="CL48" s="1269"/>
      <c r="CV48" s="1269"/>
      <c r="CW48" s="1269"/>
      <c r="CX48" s="1269"/>
    </row>
    <row r="49" spans="1:109" x14ac:dyDescent="0.15">
      <c r="B49" s="1251"/>
      <c r="AN49" s="1244" t="s">
        <v>602</v>
      </c>
    </row>
    <row r="50" spans="1:109" x14ac:dyDescent="0.15">
      <c r="B50" s="1251"/>
      <c r="G50" s="1270"/>
      <c r="H50" s="1270"/>
      <c r="I50" s="1270"/>
      <c r="J50" s="1270"/>
      <c r="K50" s="1271"/>
      <c r="L50" s="1271"/>
      <c r="M50" s="1272"/>
      <c r="N50" s="1272"/>
      <c r="AN50" s="1273"/>
      <c r="AO50" s="1274"/>
      <c r="AP50" s="1274"/>
      <c r="AQ50" s="1274"/>
      <c r="AR50" s="1274"/>
      <c r="AS50" s="1274"/>
      <c r="AT50" s="1274"/>
      <c r="AU50" s="1274"/>
      <c r="AV50" s="1274"/>
      <c r="AW50" s="1274"/>
      <c r="AX50" s="1274"/>
      <c r="AY50" s="1274"/>
      <c r="AZ50" s="1274"/>
      <c r="BA50" s="1274"/>
      <c r="BB50" s="1274"/>
      <c r="BC50" s="1274"/>
      <c r="BD50" s="1274"/>
      <c r="BE50" s="1274"/>
      <c r="BF50" s="1274"/>
      <c r="BG50" s="1274"/>
      <c r="BH50" s="1274"/>
      <c r="BI50" s="1274"/>
      <c r="BJ50" s="1274"/>
      <c r="BK50" s="1274"/>
      <c r="BL50" s="1274"/>
      <c r="BM50" s="1274"/>
      <c r="BN50" s="1274"/>
      <c r="BO50" s="1275"/>
      <c r="BP50" s="1276" t="s">
        <v>559</v>
      </c>
      <c r="BQ50" s="1276"/>
      <c r="BR50" s="1276"/>
      <c r="BS50" s="1276"/>
      <c r="BT50" s="1276"/>
      <c r="BU50" s="1276"/>
      <c r="BV50" s="1276"/>
      <c r="BW50" s="1276"/>
      <c r="BX50" s="1276" t="s">
        <v>560</v>
      </c>
      <c r="BY50" s="1276"/>
      <c r="BZ50" s="1276"/>
      <c r="CA50" s="1276"/>
      <c r="CB50" s="1276"/>
      <c r="CC50" s="1276"/>
      <c r="CD50" s="1276"/>
      <c r="CE50" s="1276"/>
      <c r="CF50" s="1276" t="s">
        <v>561</v>
      </c>
      <c r="CG50" s="1276"/>
      <c r="CH50" s="1276"/>
      <c r="CI50" s="1276"/>
      <c r="CJ50" s="1276"/>
      <c r="CK50" s="1276"/>
      <c r="CL50" s="1276"/>
      <c r="CM50" s="1276"/>
      <c r="CN50" s="1276" t="s">
        <v>562</v>
      </c>
      <c r="CO50" s="1276"/>
      <c r="CP50" s="1276"/>
      <c r="CQ50" s="1276"/>
      <c r="CR50" s="1276"/>
      <c r="CS50" s="1276"/>
      <c r="CT50" s="1276"/>
      <c r="CU50" s="1276"/>
      <c r="CV50" s="1276" t="s">
        <v>563</v>
      </c>
      <c r="CW50" s="1276"/>
      <c r="CX50" s="1276"/>
      <c r="CY50" s="1276"/>
      <c r="CZ50" s="1276"/>
      <c r="DA50" s="1276"/>
      <c r="DB50" s="1276"/>
      <c r="DC50" s="1276"/>
    </row>
    <row r="51" spans="1:109" ht="13.5" customHeight="1" x14ac:dyDescent="0.15">
      <c r="B51" s="1251"/>
      <c r="G51" s="1277"/>
      <c r="H51" s="1277"/>
      <c r="I51" s="1278"/>
      <c r="J51" s="1278"/>
      <c r="K51" s="1279"/>
      <c r="L51" s="1279"/>
      <c r="M51" s="1279"/>
      <c r="N51" s="1279"/>
      <c r="AM51" s="1269"/>
      <c r="AN51" s="1280" t="s">
        <v>603</v>
      </c>
      <c r="AO51" s="1280"/>
      <c r="AP51" s="1280"/>
      <c r="AQ51" s="1280"/>
      <c r="AR51" s="1280"/>
      <c r="AS51" s="1280"/>
      <c r="AT51" s="1280"/>
      <c r="AU51" s="1280"/>
      <c r="AV51" s="1280"/>
      <c r="AW51" s="1280"/>
      <c r="AX51" s="1280"/>
      <c r="AY51" s="1280"/>
      <c r="AZ51" s="1280"/>
      <c r="BA51" s="1280"/>
      <c r="BB51" s="1280" t="s">
        <v>604</v>
      </c>
      <c r="BC51" s="1280"/>
      <c r="BD51" s="1280"/>
      <c r="BE51" s="1280"/>
      <c r="BF51" s="1280"/>
      <c r="BG51" s="1280"/>
      <c r="BH51" s="1280"/>
      <c r="BI51" s="1280"/>
      <c r="BJ51" s="1280"/>
      <c r="BK51" s="1280"/>
      <c r="BL51" s="1280"/>
      <c r="BM51" s="1280"/>
      <c r="BN51" s="1280"/>
      <c r="BO51" s="1280"/>
      <c r="BP51" s="1281"/>
      <c r="BQ51" s="1282"/>
      <c r="BR51" s="1282"/>
      <c r="BS51" s="1282"/>
      <c r="BT51" s="1282"/>
      <c r="BU51" s="1282"/>
      <c r="BV51" s="1282"/>
      <c r="BW51" s="1282"/>
      <c r="BX51" s="1281"/>
      <c r="BY51" s="1282"/>
      <c r="BZ51" s="1282"/>
      <c r="CA51" s="1282"/>
      <c r="CB51" s="1282"/>
      <c r="CC51" s="1282"/>
      <c r="CD51" s="1282"/>
      <c r="CE51" s="1282"/>
      <c r="CF51" s="1281"/>
      <c r="CG51" s="1282"/>
      <c r="CH51" s="1282"/>
      <c r="CI51" s="1282"/>
      <c r="CJ51" s="1282"/>
      <c r="CK51" s="1282"/>
      <c r="CL51" s="1282"/>
      <c r="CM51" s="1282"/>
      <c r="CN51" s="1282"/>
      <c r="CO51" s="1282"/>
      <c r="CP51" s="1282"/>
      <c r="CQ51" s="1282"/>
      <c r="CR51" s="1282"/>
      <c r="CS51" s="1282"/>
      <c r="CT51" s="1282"/>
      <c r="CU51" s="1282"/>
      <c r="CV51" s="1282"/>
      <c r="CW51" s="1282"/>
      <c r="CX51" s="1282"/>
      <c r="CY51" s="1282"/>
      <c r="CZ51" s="1282"/>
      <c r="DA51" s="1282"/>
      <c r="DB51" s="1282"/>
      <c r="DC51" s="1282"/>
    </row>
    <row r="52" spans="1:109" x14ac:dyDescent="0.15">
      <c r="B52" s="1251"/>
      <c r="G52" s="1277"/>
      <c r="H52" s="1277"/>
      <c r="I52" s="1278"/>
      <c r="J52" s="1278"/>
      <c r="K52" s="1279"/>
      <c r="L52" s="1279"/>
      <c r="M52" s="1279"/>
      <c r="N52" s="1279"/>
      <c r="AM52" s="1269"/>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x14ac:dyDescent="0.15">
      <c r="A53" s="1259"/>
      <c r="B53" s="1251"/>
      <c r="G53" s="1277"/>
      <c r="H53" s="1277"/>
      <c r="I53" s="1270"/>
      <c r="J53" s="1270"/>
      <c r="K53" s="1279"/>
      <c r="L53" s="1279"/>
      <c r="M53" s="1279"/>
      <c r="N53" s="1279"/>
      <c r="AM53" s="1269"/>
      <c r="AN53" s="1280"/>
      <c r="AO53" s="1280"/>
      <c r="AP53" s="1280"/>
      <c r="AQ53" s="1280"/>
      <c r="AR53" s="1280"/>
      <c r="AS53" s="1280"/>
      <c r="AT53" s="1280"/>
      <c r="AU53" s="1280"/>
      <c r="AV53" s="1280"/>
      <c r="AW53" s="1280"/>
      <c r="AX53" s="1280"/>
      <c r="AY53" s="1280"/>
      <c r="AZ53" s="1280"/>
      <c r="BA53" s="1280"/>
      <c r="BB53" s="1280" t="s">
        <v>605</v>
      </c>
      <c r="BC53" s="1280"/>
      <c r="BD53" s="1280"/>
      <c r="BE53" s="1280"/>
      <c r="BF53" s="1280"/>
      <c r="BG53" s="1280"/>
      <c r="BH53" s="1280"/>
      <c r="BI53" s="1280"/>
      <c r="BJ53" s="1280"/>
      <c r="BK53" s="1280"/>
      <c r="BL53" s="1280"/>
      <c r="BM53" s="1280"/>
      <c r="BN53" s="1280"/>
      <c r="BO53" s="1280"/>
      <c r="BP53" s="1281"/>
      <c r="BQ53" s="1282"/>
      <c r="BR53" s="1282"/>
      <c r="BS53" s="1282"/>
      <c r="BT53" s="1282"/>
      <c r="BU53" s="1282"/>
      <c r="BV53" s="1282"/>
      <c r="BW53" s="1282"/>
      <c r="BX53" s="1281"/>
      <c r="BY53" s="1282"/>
      <c r="BZ53" s="1282"/>
      <c r="CA53" s="1282"/>
      <c r="CB53" s="1282"/>
      <c r="CC53" s="1282"/>
      <c r="CD53" s="1282"/>
      <c r="CE53" s="1282"/>
      <c r="CF53" s="1281"/>
      <c r="CG53" s="1282"/>
      <c r="CH53" s="1282"/>
      <c r="CI53" s="1282"/>
      <c r="CJ53" s="1282"/>
      <c r="CK53" s="1282"/>
      <c r="CL53" s="1282"/>
      <c r="CM53" s="1282"/>
      <c r="CN53" s="1282">
        <v>49.3</v>
      </c>
      <c r="CO53" s="1282"/>
      <c r="CP53" s="1282"/>
      <c r="CQ53" s="1282"/>
      <c r="CR53" s="1282"/>
      <c r="CS53" s="1282"/>
      <c r="CT53" s="1282"/>
      <c r="CU53" s="1282"/>
      <c r="CV53" s="1282">
        <v>48.1</v>
      </c>
      <c r="CW53" s="1282"/>
      <c r="CX53" s="1282"/>
      <c r="CY53" s="1282"/>
      <c r="CZ53" s="1282"/>
      <c r="DA53" s="1282"/>
      <c r="DB53" s="1282"/>
      <c r="DC53" s="1282"/>
    </row>
    <row r="54" spans="1:109" x14ac:dyDescent="0.15">
      <c r="A54" s="1259"/>
      <c r="B54" s="1251"/>
      <c r="G54" s="1277"/>
      <c r="H54" s="1277"/>
      <c r="I54" s="1270"/>
      <c r="J54" s="1270"/>
      <c r="K54" s="1279"/>
      <c r="L54" s="1279"/>
      <c r="M54" s="1279"/>
      <c r="N54" s="1279"/>
      <c r="AM54" s="1269"/>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x14ac:dyDescent="0.15">
      <c r="A55" s="1259"/>
      <c r="B55" s="1251"/>
      <c r="G55" s="1270"/>
      <c r="H55" s="1270"/>
      <c r="I55" s="1270"/>
      <c r="J55" s="1270"/>
      <c r="K55" s="1279"/>
      <c r="L55" s="1279"/>
      <c r="M55" s="1279"/>
      <c r="N55" s="1279"/>
      <c r="AN55" s="1276" t="s">
        <v>606</v>
      </c>
      <c r="AO55" s="1276"/>
      <c r="AP55" s="1276"/>
      <c r="AQ55" s="1276"/>
      <c r="AR55" s="1276"/>
      <c r="AS55" s="1276"/>
      <c r="AT55" s="1276"/>
      <c r="AU55" s="1276"/>
      <c r="AV55" s="1276"/>
      <c r="AW55" s="1276"/>
      <c r="AX55" s="1276"/>
      <c r="AY55" s="1276"/>
      <c r="AZ55" s="1276"/>
      <c r="BA55" s="1276"/>
      <c r="BB55" s="1280" t="s">
        <v>604</v>
      </c>
      <c r="BC55" s="1280"/>
      <c r="BD55" s="1280"/>
      <c r="BE55" s="1280"/>
      <c r="BF55" s="1280"/>
      <c r="BG55" s="1280"/>
      <c r="BH55" s="1280"/>
      <c r="BI55" s="1280"/>
      <c r="BJ55" s="1280"/>
      <c r="BK55" s="1280"/>
      <c r="BL55" s="1280"/>
      <c r="BM55" s="1280"/>
      <c r="BN55" s="1280"/>
      <c r="BO55" s="1280"/>
      <c r="BP55" s="1281"/>
      <c r="BQ55" s="1282"/>
      <c r="BR55" s="1282"/>
      <c r="BS55" s="1282"/>
      <c r="BT55" s="1282"/>
      <c r="BU55" s="1282"/>
      <c r="BV55" s="1282"/>
      <c r="BW55" s="1282"/>
      <c r="BX55" s="1281"/>
      <c r="BY55" s="1282"/>
      <c r="BZ55" s="1282"/>
      <c r="CA55" s="1282"/>
      <c r="CB55" s="1282"/>
      <c r="CC55" s="1282"/>
      <c r="CD55" s="1282"/>
      <c r="CE55" s="1282"/>
      <c r="CF55" s="1281"/>
      <c r="CG55" s="1282"/>
      <c r="CH55" s="1282"/>
      <c r="CI55" s="1282"/>
      <c r="CJ55" s="1282"/>
      <c r="CK55" s="1282"/>
      <c r="CL55" s="1282"/>
      <c r="CM55" s="1282"/>
      <c r="CN55" s="1282">
        <v>6.5</v>
      </c>
      <c r="CO55" s="1282"/>
      <c r="CP55" s="1282"/>
      <c r="CQ55" s="1282"/>
      <c r="CR55" s="1282"/>
      <c r="CS55" s="1282"/>
      <c r="CT55" s="1282"/>
      <c r="CU55" s="1282"/>
      <c r="CV55" s="1282">
        <v>5.8</v>
      </c>
      <c r="CW55" s="1282"/>
      <c r="CX55" s="1282"/>
      <c r="CY55" s="1282"/>
      <c r="CZ55" s="1282"/>
      <c r="DA55" s="1282"/>
      <c r="DB55" s="1282"/>
      <c r="DC55" s="1282"/>
    </row>
    <row r="56" spans="1:109" x14ac:dyDescent="0.15">
      <c r="A56" s="1259"/>
      <c r="B56" s="1251"/>
      <c r="G56" s="1270"/>
      <c r="H56" s="1270"/>
      <c r="I56" s="1270"/>
      <c r="J56" s="1270"/>
      <c r="K56" s="1279"/>
      <c r="L56" s="1279"/>
      <c r="M56" s="1279"/>
      <c r="N56" s="1279"/>
      <c r="AN56" s="1276"/>
      <c r="AO56" s="1276"/>
      <c r="AP56" s="1276"/>
      <c r="AQ56" s="1276"/>
      <c r="AR56" s="1276"/>
      <c r="AS56" s="1276"/>
      <c r="AT56" s="1276"/>
      <c r="AU56" s="1276"/>
      <c r="AV56" s="1276"/>
      <c r="AW56" s="1276"/>
      <c r="AX56" s="1276"/>
      <c r="AY56" s="1276"/>
      <c r="AZ56" s="1276"/>
      <c r="BA56" s="1276"/>
      <c r="BB56" s="1280"/>
      <c r="BC56" s="1280"/>
      <c r="BD56" s="1280"/>
      <c r="BE56" s="1280"/>
      <c r="BF56" s="1280"/>
      <c r="BG56" s="1280"/>
      <c r="BH56" s="1280"/>
      <c r="BI56" s="1280"/>
      <c r="BJ56" s="1280"/>
      <c r="BK56" s="1280"/>
      <c r="BL56" s="1280"/>
      <c r="BM56" s="1280"/>
      <c r="BN56" s="1280"/>
      <c r="BO56" s="1280"/>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1259" customFormat="1" x14ac:dyDescent="0.15">
      <c r="B57" s="1283"/>
      <c r="G57" s="1270"/>
      <c r="H57" s="1270"/>
      <c r="I57" s="1284"/>
      <c r="J57" s="1284"/>
      <c r="K57" s="1279"/>
      <c r="L57" s="1279"/>
      <c r="M57" s="1279"/>
      <c r="N57" s="1279"/>
      <c r="AM57" s="1244"/>
      <c r="AN57" s="1276"/>
      <c r="AO57" s="1276"/>
      <c r="AP57" s="1276"/>
      <c r="AQ57" s="1276"/>
      <c r="AR57" s="1276"/>
      <c r="AS57" s="1276"/>
      <c r="AT57" s="1276"/>
      <c r="AU57" s="1276"/>
      <c r="AV57" s="1276"/>
      <c r="AW57" s="1276"/>
      <c r="AX57" s="1276"/>
      <c r="AY57" s="1276"/>
      <c r="AZ57" s="1276"/>
      <c r="BA57" s="1276"/>
      <c r="BB57" s="1280" t="s">
        <v>607</v>
      </c>
      <c r="BC57" s="1280"/>
      <c r="BD57" s="1280"/>
      <c r="BE57" s="1280"/>
      <c r="BF57" s="1280"/>
      <c r="BG57" s="1280"/>
      <c r="BH57" s="1280"/>
      <c r="BI57" s="1280"/>
      <c r="BJ57" s="1280"/>
      <c r="BK57" s="1280"/>
      <c r="BL57" s="1280"/>
      <c r="BM57" s="1280"/>
      <c r="BN57" s="1280"/>
      <c r="BO57" s="1280"/>
      <c r="BP57" s="1281"/>
      <c r="BQ57" s="1282"/>
      <c r="BR57" s="1282"/>
      <c r="BS57" s="1282"/>
      <c r="BT57" s="1282"/>
      <c r="BU57" s="1282"/>
      <c r="BV57" s="1282"/>
      <c r="BW57" s="1282"/>
      <c r="BX57" s="1281"/>
      <c r="BY57" s="1282"/>
      <c r="BZ57" s="1282"/>
      <c r="CA57" s="1282"/>
      <c r="CB57" s="1282"/>
      <c r="CC57" s="1282"/>
      <c r="CD57" s="1282"/>
      <c r="CE57" s="1282"/>
      <c r="CF57" s="1281"/>
      <c r="CG57" s="1282"/>
      <c r="CH57" s="1282"/>
      <c r="CI57" s="1282"/>
      <c r="CJ57" s="1282"/>
      <c r="CK57" s="1282"/>
      <c r="CL57" s="1282"/>
      <c r="CM57" s="1282"/>
      <c r="CN57" s="1282">
        <v>57.2</v>
      </c>
      <c r="CO57" s="1282"/>
      <c r="CP57" s="1282"/>
      <c r="CQ57" s="1282"/>
      <c r="CR57" s="1282"/>
      <c r="CS57" s="1282"/>
      <c r="CT57" s="1282"/>
      <c r="CU57" s="1282"/>
      <c r="CV57" s="1282">
        <v>58.5</v>
      </c>
      <c r="CW57" s="1282"/>
      <c r="CX57" s="1282"/>
      <c r="CY57" s="1282"/>
      <c r="CZ57" s="1282"/>
      <c r="DA57" s="1282"/>
      <c r="DB57" s="1282"/>
      <c r="DC57" s="1282"/>
      <c r="DD57" s="1285"/>
      <c r="DE57" s="1283"/>
    </row>
    <row r="58" spans="1:109" s="1259" customFormat="1" x14ac:dyDescent="0.15">
      <c r="A58" s="1244"/>
      <c r="B58" s="1283"/>
      <c r="G58" s="1270"/>
      <c r="H58" s="1270"/>
      <c r="I58" s="1284"/>
      <c r="J58" s="1284"/>
      <c r="K58" s="1279"/>
      <c r="L58" s="1279"/>
      <c r="M58" s="1279"/>
      <c r="N58" s="1279"/>
      <c r="AM58" s="1244"/>
      <c r="AN58" s="1276"/>
      <c r="AO58" s="1276"/>
      <c r="AP58" s="1276"/>
      <c r="AQ58" s="1276"/>
      <c r="AR58" s="1276"/>
      <c r="AS58" s="1276"/>
      <c r="AT58" s="1276"/>
      <c r="AU58" s="1276"/>
      <c r="AV58" s="1276"/>
      <c r="AW58" s="1276"/>
      <c r="AX58" s="1276"/>
      <c r="AY58" s="1276"/>
      <c r="AZ58" s="1276"/>
      <c r="BA58" s="1276"/>
      <c r="BB58" s="1280"/>
      <c r="BC58" s="1280"/>
      <c r="BD58" s="1280"/>
      <c r="BE58" s="1280"/>
      <c r="BF58" s="1280"/>
      <c r="BG58" s="1280"/>
      <c r="BH58" s="1280"/>
      <c r="BI58" s="1280"/>
      <c r="BJ58" s="1280"/>
      <c r="BK58" s="1280"/>
      <c r="BL58" s="1280"/>
      <c r="BM58" s="1280"/>
      <c r="BN58" s="1280"/>
      <c r="BO58" s="1280"/>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1285"/>
      <c r="DE58" s="1283"/>
    </row>
    <row r="59" spans="1:109" s="1259" customFormat="1" x14ac:dyDescent="0.15">
      <c r="A59" s="1244"/>
      <c r="B59" s="1283"/>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3"/>
    </row>
    <row r="60" spans="1:109" s="1259" customFormat="1" x14ac:dyDescent="0.15">
      <c r="A60" s="1244"/>
      <c r="B60" s="1283"/>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3"/>
    </row>
    <row r="61" spans="1:109" s="1259" customFormat="1" x14ac:dyDescent="0.15">
      <c r="A61" s="1244"/>
      <c r="B61" s="1287"/>
      <c r="C61" s="1288"/>
      <c r="D61" s="1288"/>
      <c r="E61" s="1288"/>
      <c r="F61" s="1288"/>
      <c r="G61" s="1288"/>
      <c r="H61" s="1288"/>
      <c r="I61" s="1288"/>
      <c r="J61" s="1288"/>
      <c r="K61" s="1288"/>
      <c r="L61" s="1288"/>
      <c r="M61" s="1289"/>
      <c r="N61" s="1289"/>
      <c r="O61" s="1288"/>
      <c r="P61" s="1288"/>
      <c r="Q61" s="1288"/>
      <c r="R61" s="1288"/>
      <c r="S61" s="1288"/>
      <c r="T61" s="1288"/>
      <c r="U61" s="1288"/>
      <c r="V61" s="1288"/>
      <c r="W61" s="1288"/>
      <c r="X61" s="1288"/>
      <c r="Y61" s="1288"/>
      <c r="Z61" s="1288"/>
      <c r="AA61" s="1288"/>
      <c r="AB61" s="1288"/>
      <c r="AC61" s="1288"/>
      <c r="AD61" s="1288"/>
      <c r="AE61" s="1288"/>
      <c r="AF61" s="1288"/>
      <c r="AG61" s="1288"/>
      <c r="AH61" s="1288"/>
      <c r="AI61" s="1288"/>
      <c r="AJ61" s="1288"/>
      <c r="AK61" s="1288"/>
      <c r="AL61" s="1288"/>
      <c r="AM61" s="1288"/>
      <c r="AN61" s="1288"/>
      <c r="AO61" s="1288"/>
      <c r="AP61" s="1288"/>
      <c r="AQ61" s="1288"/>
      <c r="AR61" s="1288"/>
      <c r="AS61" s="1289"/>
      <c r="AT61" s="1289"/>
      <c r="AU61" s="1288"/>
      <c r="AV61" s="1288"/>
      <c r="AW61" s="1288"/>
      <c r="AX61" s="1288"/>
      <c r="AY61" s="1288"/>
      <c r="AZ61" s="1288"/>
      <c r="BA61" s="1288"/>
      <c r="BB61" s="1288"/>
      <c r="BC61" s="1288"/>
      <c r="BD61" s="1288"/>
      <c r="BE61" s="1289"/>
      <c r="BF61" s="1289"/>
      <c r="BG61" s="1288"/>
      <c r="BH61" s="1288"/>
      <c r="BI61" s="1288"/>
      <c r="BJ61" s="1288"/>
      <c r="BK61" s="1288"/>
      <c r="BL61" s="1288"/>
      <c r="BM61" s="1288"/>
      <c r="BN61" s="1288"/>
      <c r="BO61" s="1288"/>
      <c r="BP61" s="1288"/>
      <c r="BQ61" s="1289"/>
      <c r="BR61" s="1289"/>
      <c r="BS61" s="1288"/>
      <c r="BT61" s="1288"/>
      <c r="BU61" s="1288"/>
      <c r="BV61" s="1288"/>
      <c r="BW61" s="1288"/>
      <c r="BX61" s="1288"/>
      <c r="BY61" s="1288"/>
      <c r="BZ61" s="1288"/>
      <c r="CA61" s="1288"/>
      <c r="CB61" s="1288"/>
      <c r="CC61" s="1289"/>
      <c r="CD61" s="1289"/>
      <c r="CE61" s="1288"/>
      <c r="CF61" s="1288"/>
      <c r="CG61" s="1288"/>
      <c r="CH61" s="1288"/>
      <c r="CI61" s="1288"/>
      <c r="CJ61" s="1288"/>
      <c r="CK61" s="1288"/>
      <c r="CL61" s="1288"/>
      <c r="CM61" s="1288"/>
      <c r="CN61" s="1288"/>
      <c r="CO61" s="1289"/>
      <c r="CP61" s="1289"/>
      <c r="CQ61" s="1288"/>
      <c r="CR61" s="1288"/>
      <c r="CS61" s="1288"/>
      <c r="CT61" s="1288"/>
      <c r="CU61" s="1288"/>
      <c r="CV61" s="1288"/>
      <c r="CW61" s="1288"/>
      <c r="CX61" s="1288"/>
      <c r="CY61" s="1288"/>
      <c r="CZ61" s="1288"/>
      <c r="DA61" s="1289"/>
      <c r="DB61" s="1289"/>
      <c r="DC61" s="1289"/>
      <c r="DD61" s="1290"/>
      <c r="DE61" s="1283"/>
    </row>
    <row r="62" spans="1:109" x14ac:dyDescent="0.15">
      <c r="B62" s="1256"/>
      <c r="C62" s="1256"/>
      <c r="D62" s="1256"/>
      <c r="E62" s="1256"/>
      <c r="F62" s="1256"/>
      <c r="G62" s="1256"/>
      <c r="H62" s="1256"/>
      <c r="I62" s="1256"/>
      <c r="J62" s="1256"/>
      <c r="K62" s="1256"/>
      <c r="L62" s="1256"/>
      <c r="M62" s="1256"/>
      <c r="N62" s="1256"/>
      <c r="O62" s="1256"/>
      <c r="P62" s="1256"/>
      <c r="Q62" s="1256"/>
      <c r="R62" s="1256"/>
      <c r="S62" s="1256"/>
      <c r="T62" s="1256"/>
      <c r="U62" s="1256"/>
      <c r="V62" s="1256"/>
      <c r="W62" s="1256"/>
      <c r="X62" s="1256"/>
      <c r="Y62" s="1256"/>
      <c r="Z62" s="1256"/>
      <c r="AA62" s="1256"/>
      <c r="AB62" s="1256"/>
      <c r="AC62" s="1256"/>
      <c r="AD62" s="1256"/>
      <c r="AE62" s="1256"/>
      <c r="AF62" s="1256"/>
      <c r="AG62" s="1256"/>
      <c r="AH62" s="1256"/>
      <c r="AI62" s="1256"/>
      <c r="AJ62" s="1256"/>
      <c r="AK62" s="1256"/>
      <c r="AL62" s="1256"/>
      <c r="AM62" s="1256"/>
      <c r="AN62" s="1256"/>
      <c r="AO62" s="1256"/>
      <c r="AP62" s="1256"/>
      <c r="AQ62" s="1256"/>
      <c r="AR62" s="1256"/>
      <c r="AS62" s="1256"/>
      <c r="AT62" s="1256"/>
      <c r="AU62" s="1256"/>
      <c r="AV62" s="1256"/>
      <c r="AW62" s="1256"/>
      <c r="AX62" s="1256"/>
      <c r="AY62" s="1256"/>
      <c r="AZ62" s="1256"/>
      <c r="BA62" s="1256"/>
      <c r="BB62" s="1256"/>
      <c r="BC62" s="1256"/>
      <c r="BD62" s="1256"/>
      <c r="BE62" s="1256"/>
      <c r="BF62" s="1256"/>
      <c r="BG62" s="1256"/>
      <c r="BH62" s="1256"/>
      <c r="BI62" s="1256"/>
      <c r="BJ62" s="1256"/>
      <c r="BK62" s="1256"/>
      <c r="BL62" s="1256"/>
      <c r="BM62" s="1256"/>
      <c r="BN62" s="1256"/>
      <c r="BO62" s="1256"/>
      <c r="BP62" s="1256"/>
      <c r="BQ62" s="1256"/>
      <c r="BR62" s="1256"/>
      <c r="BS62" s="1256"/>
      <c r="BT62" s="1256"/>
      <c r="BU62" s="1256"/>
      <c r="BV62" s="1256"/>
      <c r="BW62" s="1256"/>
      <c r="BX62" s="1256"/>
      <c r="BY62" s="1256"/>
      <c r="BZ62" s="1256"/>
      <c r="CA62" s="1256"/>
      <c r="CB62" s="1256"/>
      <c r="CC62" s="1256"/>
      <c r="CD62" s="1256"/>
      <c r="CE62" s="1256"/>
      <c r="CF62" s="1256"/>
      <c r="CG62" s="1256"/>
      <c r="CH62" s="1256"/>
      <c r="CI62" s="1256"/>
      <c r="CJ62" s="1256"/>
      <c r="CK62" s="1256"/>
      <c r="CL62" s="1256"/>
      <c r="CM62" s="1256"/>
      <c r="CN62" s="1256"/>
      <c r="CO62" s="1256"/>
      <c r="CP62" s="1256"/>
      <c r="CQ62" s="1256"/>
      <c r="CR62" s="1256"/>
      <c r="CS62" s="1256"/>
      <c r="CT62" s="1256"/>
      <c r="CU62" s="1256"/>
      <c r="CV62" s="1256"/>
      <c r="CW62" s="1256"/>
      <c r="CX62" s="1256"/>
      <c r="CY62" s="1256"/>
      <c r="CZ62" s="1256"/>
      <c r="DA62" s="1256"/>
      <c r="DB62" s="1256"/>
      <c r="DC62" s="1256"/>
      <c r="DD62" s="1256"/>
      <c r="DE62" s="1244"/>
    </row>
    <row r="63" spans="1:109" ht="17.25" x14ac:dyDescent="0.15">
      <c r="B63" s="1291" t="s">
        <v>608</v>
      </c>
    </row>
    <row r="64" spans="1:109" x14ac:dyDescent="0.15">
      <c r="B64" s="1251"/>
      <c r="G64" s="1258"/>
      <c r="I64" s="1292"/>
      <c r="J64" s="1292"/>
      <c r="K64" s="1292"/>
      <c r="L64" s="1292"/>
      <c r="M64" s="1292"/>
      <c r="N64" s="1293"/>
      <c r="AM64" s="1258"/>
      <c r="AN64" s="1258" t="s">
        <v>600</v>
      </c>
      <c r="AP64" s="1259"/>
      <c r="AQ64" s="1259"/>
      <c r="AR64" s="1259"/>
      <c r="AY64" s="1258"/>
      <c r="BA64" s="1259"/>
      <c r="BB64" s="1259"/>
      <c r="BC64" s="1259"/>
      <c r="BK64" s="1258"/>
      <c r="BM64" s="1259"/>
      <c r="BN64" s="1259"/>
      <c r="BO64" s="1259"/>
      <c r="BW64" s="1258"/>
      <c r="BY64" s="1259"/>
      <c r="BZ64" s="1259"/>
      <c r="CA64" s="1259"/>
      <c r="CI64" s="1258"/>
      <c r="CK64" s="1259"/>
      <c r="CL64" s="1259"/>
      <c r="CM64" s="1259"/>
      <c r="CU64" s="1258"/>
      <c r="CW64" s="1259"/>
      <c r="CX64" s="1259"/>
      <c r="CY64" s="1259"/>
    </row>
    <row r="65" spans="2:107" x14ac:dyDescent="0.15">
      <c r="B65" s="1251"/>
      <c r="AN65" s="1260" t="s">
        <v>609</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2"/>
    </row>
    <row r="66" spans="2:107" x14ac:dyDescent="0.15">
      <c r="B66" s="1251"/>
      <c r="AN66" s="1263"/>
      <c r="AO66" s="1264"/>
      <c r="AP66" s="1264"/>
      <c r="AQ66" s="1264"/>
      <c r="AR66" s="1264"/>
      <c r="AS66" s="1264"/>
      <c r="AT66" s="1264"/>
      <c r="AU66" s="1264"/>
      <c r="AV66" s="1264"/>
      <c r="AW66" s="1264"/>
      <c r="AX66" s="1264"/>
      <c r="AY66" s="1264"/>
      <c r="AZ66" s="1264"/>
      <c r="BA66" s="1264"/>
      <c r="BB66" s="1264"/>
      <c r="BC66" s="1264"/>
      <c r="BD66" s="1264"/>
      <c r="BE66" s="1264"/>
      <c r="BF66" s="1264"/>
      <c r="BG66" s="1264"/>
      <c r="BH66" s="1264"/>
      <c r="BI66" s="1264"/>
      <c r="BJ66" s="1264"/>
      <c r="BK66" s="1264"/>
      <c r="BL66" s="1264"/>
      <c r="BM66" s="1264"/>
      <c r="BN66" s="1264"/>
      <c r="BO66" s="1264"/>
      <c r="BP66" s="1264"/>
      <c r="BQ66" s="1264"/>
      <c r="BR66" s="1264"/>
      <c r="BS66" s="1264"/>
      <c r="BT66" s="1264"/>
      <c r="BU66" s="1264"/>
      <c r="BV66" s="1264"/>
      <c r="BW66" s="1264"/>
      <c r="BX66" s="1264"/>
      <c r="BY66" s="1264"/>
      <c r="BZ66" s="1264"/>
      <c r="CA66" s="1264"/>
      <c r="CB66" s="1264"/>
      <c r="CC66" s="1264"/>
      <c r="CD66" s="1264"/>
      <c r="CE66" s="1264"/>
      <c r="CF66" s="1264"/>
      <c r="CG66" s="1264"/>
      <c r="CH66" s="1264"/>
      <c r="CI66" s="1264"/>
      <c r="CJ66" s="1264"/>
      <c r="CK66" s="1264"/>
      <c r="CL66" s="1264"/>
      <c r="CM66" s="1264"/>
      <c r="CN66" s="1264"/>
      <c r="CO66" s="1264"/>
      <c r="CP66" s="1264"/>
      <c r="CQ66" s="1264"/>
      <c r="CR66" s="1264"/>
      <c r="CS66" s="1264"/>
      <c r="CT66" s="1264"/>
      <c r="CU66" s="1264"/>
      <c r="CV66" s="1264"/>
      <c r="CW66" s="1264"/>
      <c r="CX66" s="1264"/>
      <c r="CY66" s="1264"/>
      <c r="CZ66" s="1264"/>
      <c r="DA66" s="1264"/>
      <c r="DB66" s="1264"/>
      <c r="DC66" s="1265"/>
    </row>
    <row r="67" spans="2:107" x14ac:dyDescent="0.15">
      <c r="B67" s="1251"/>
      <c r="AN67" s="1263"/>
      <c r="AO67" s="1264"/>
      <c r="AP67" s="1264"/>
      <c r="AQ67" s="1264"/>
      <c r="AR67" s="1264"/>
      <c r="AS67" s="1264"/>
      <c r="AT67" s="1264"/>
      <c r="AU67" s="1264"/>
      <c r="AV67" s="1264"/>
      <c r="AW67" s="1264"/>
      <c r="AX67" s="1264"/>
      <c r="AY67" s="1264"/>
      <c r="AZ67" s="1264"/>
      <c r="BA67" s="1264"/>
      <c r="BB67" s="1264"/>
      <c r="BC67" s="1264"/>
      <c r="BD67" s="1264"/>
      <c r="BE67" s="1264"/>
      <c r="BF67" s="1264"/>
      <c r="BG67" s="1264"/>
      <c r="BH67" s="1264"/>
      <c r="BI67" s="1264"/>
      <c r="BJ67" s="1264"/>
      <c r="BK67" s="1264"/>
      <c r="BL67" s="1264"/>
      <c r="BM67" s="1264"/>
      <c r="BN67" s="1264"/>
      <c r="BO67" s="1264"/>
      <c r="BP67" s="1264"/>
      <c r="BQ67" s="1264"/>
      <c r="BR67" s="1264"/>
      <c r="BS67" s="1264"/>
      <c r="BT67" s="1264"/>
      <c r="BU67" s="1264"/>
      <c r="BV67" s="1264"/>
      <c r="BW67" s="1264"/>
      <c r="BX67" s="1264"/>
      <c r="BY67" s="1264"/>
      <c r="BZ67" s="1264"/>
      <c r="CA67" s="1264"/>
      <c r="CB67" s="1264"/>
      <c r="CC67" s="1264"/>
      <c r="CD67" s="1264"/>
      <c r="CE67" s="1264"/>
      <c r="CF67" s="1264"/>
      <c r="CG67" s="1264"/>
      <c r="CH67" s="1264"/>
      <c r="CI67" s="1264"/>
      <c r="CJ67" s="1264"/>
      <c r="CK67" s="1264"/>
      <c r="CL67" s="1264"/>
      <c r="CM67" s="1264"/>
      <c r="CN67" s="1264"/>
      <c r="CO67" s="1264"/>
      <c r="CP67" s="1264"/>
      <c r="CQ67" s="1264"/>
      <c r="CR67" s="1264"/>
      <c r="CS67" s="1264"/>
      <c r="CT67" s="1264"/>
      <c r="CU67" s="1264"/>
      <c r="CV67" s="1264"/>
      <c r="CW67" s="1264"/>
      <c r="CX67" s="1264"/>
      <c r="CY67" s="1264"/>
      <c r="CZ67" s="1264"/>
      <c r="DA67" s="1264"/>
      <c r="DB67" s="1264"/>
      <c r="DC67" s="1265"/>
    </row>
    <row r="68" spans="2:107" x14ac:dyDescent="0.15">
      <c r="B68" s="1251"/>
      <c r="AN68" s="1263"/>
      <c r="AO68" s="1264"/>
      <c r="AP68" s="1264"/>
      <c r="AQ68" s="1264"/>
      <c r="AR68" s="1264"/>
      <c r="AS68" s="1264"/>
      <c r="AT68" s="1264"/>
      <c r="AU68" s="1264"/>
      <c r="AV68" s="1264"/>
      <c r="AW68" s="1264"/>
      <c r="AX68" s="1264"/>
      <c r="AY68" s="1264"/>
      <c r="AZ68" s="1264"/>
      <c r="BA68" s="1264"/>
      <c r="BB68" s="1264"/>
      <c r="BC68" s="1264"/>
      <c r="BD68" s="1264"/>
      <c r="BE68" s="1264"/>
      <c r="BF68" s="1264"/>
      <c r="BG68" s="1264"/>
      <c r="BH68" s="1264"/>
      <c r="BI68" s="1264"/>
      <c r="BJ68" s="1264"/>
      <c r="BK68" s="1264"/>
      <c r="BL68" s="1264"/>
      <c r="BM68" s="1264"/>
      <c r="BN68" s="1264"/>
      <c r="BO68" s="1264"/>
      <c r="BP68" s="1264"/>
      <c r="BQ68" s="1264"/>
      <c r="BR68" s="1264"/>
      <c r="BS68" s="1264"/>
      <c r="BT68" s="1264"/>
      <c r="BU68" s="1264"/>
      <c r="BV68" s="1264"/>
      <c r="BW68" s="1264"/>
      <c r="BX68" s="1264"/>
      <c r="BY68" s="1264"/>
      <c r="BZ68" s="1264"/>
      <c r="CA68" s="1264"/>
      <c r="CB68" s="1264"/>
      <c r="CC68" s="1264"/>
      <c r="CD68" s="1264"/>
      <c r="CE68" s="1264"/>
      <c r="CF68" s="1264"/>
      <c r="CG68" s="1264"/>
      <c r="CH68" s="1264"/>
      <c r="CI68" s="1264"/>
      <c r="CJ68" s="1264"/>
      <c r="CK68" s="1264"/>
      <c r="CL68" s="1264"/>
      <c r="CM68" s="1264"/>
      <c r="CN68" s="1264"/>
      <c r="CO68" s="1264"/>
      <c r="CP68" s="1264"/>
      <c r="CQ68" s="1264"/>
      <c r="CR68" s="1264"/>
      <c r="CS68" s="1264"/>
      <c r="CT68" s="1264"/>
      <c r="CU68" s="1264"/>
      <c r="CV68" s="1264"/>
      <c r="CW68" s="1264"/>
      <c r="CX68" s="1264"/>
      <c r="CY68" s="1264"/>
      <c r="CZ68" s="1264"/>
      <c r="DA68" s="1264"/>
      <c r="DB68" s="1264"/>
      <c r="DC68" s="1265"/>
    </row>
    <row r="69" spans="2:107" x14ac:dyDescent="0.15">
      <c r="B69" s="1251"/>
      <c r="AN69" s="1266"/>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8"/>
    </row>
    <row r="70" spans="2:107" x14ac:dyDescent="0.15">
      <c r="B70" s="1251"/>
      <c r="H70" s="1294"/>
      <c r="I70" s="1294"/>
      <c r="J70" s="1295"/>
      <c r="K70" s="1295"/>
      <c r="L70" s="1296"/>
      <c r="M70" s="1295"/>
      <c r="N70" s="1296"/>
      <c r="AN70" s="1269"/>
      <c r="AO70" s="1269"/>
      <c r="AP70" s="1269"/>
      <c r="AZ70" s="1269"/>
      <c r="BA70" s="1269"/>
      <c r="BB70" s="1269"/>
      <c r="BL70" s="1269"/>
      <c r="BM70" s="1269"/>
      <c r="BN70" s="1269"/>
      <c r="BX70" s="1269"/>
      <c r="BY70" s="1269"/>
      <c r="BZ70" s="1269"/>
      <c r="CJ70" s="1269"/>
      <c r="CK70" s="1269"/>
      <c r="CL70" s="1269"/>
      <c r="CV70" s="1269"/>
      <c r="CW70" s="1269"/>
      <c r="CX70" s="1269"/>
    </row>
    <row r="71" spans="2:107" x14ac:dyDescent="0.15">
      <c r="B71" s="1251"/>
      <c r="G71" s="1297"/>
      <c r="I71" s="1298"/>
      <c r="J71" s="1295"/>
      <c r="K71" s="1295"/>
      <c r="L71" s="1296"/>
      <c r="M71" s="1295"/>
      <c r="N71" s="1296"/>
      <c r="AM71" s="1297"/>
      <c r="AN71" s="1244" t="s">
        <v>602</v>
      </c>
    </row>
    <row r="72" spans="2:107" x14ac:dyDescent="0.15">
      <c r="B72" s="1251"/>
      <c r="G72" s="1270"/>
      <c r="H72" s="1270"/>
      <c r="I72" s="1270"/>
      <c r="J72" s="1270"/>
      <c r="K72" s="1271"/>
      <c r="L72" s="1271"/>
      <c r="M72" s="1272"/>
      <c r="N72" s="1272"/>
      <c r="AN72" s="1273"/>
      <c r="AO72" s="1274"/>
      <c r="AP72" s="1274"/>
      <c r="AQ72" s="1274"/>
      <c r="AR72" s="1274"/>
      <c r="AS72" s="1274"/>
      <c r="AT72" s="1274"/>
      <c r="AU72" s="1274"/>
      <c r="AV72" s="1274"/>
      <c r="AW72" s="1274"/>
      <c r="AX72" s="1274"/>
      <c r="AY72" s="1274"/>
      <c r="AZ72" s="1274"/>
      <c r="BA72" s="1274"/>
      <c r="BB72" s="1274"/>
      <c r="BC72" s="1274"/>
      <c r="BD72" s="1274"/>
      <c r="BE72" s="1274"/>
      <c r="BF72" s="1274"/>
      <c r="BG72" s="1274"/>
      <c r="BH72" s="1274"/>
      <c r="BI72" s="1274"/>
      <c r="BJ72" s="1274"/>
      <c r="BK72" s="1274"/>
      <c r="BL72" s="1274"/>
      <c r="BM72" s="1274"/>
      <c r="BN72" s="1274"/>
      <c r="BO72" s="1275"/>
      <c r="BP72" s="1276" t="s">
        <v>559</v>
      </c>
      <c r="BQ72" s="1276"/>
      <c r="BR72" s="1276"/>
      <c r="BS72" s="1276"/>
      <c r="BT72" s="1276"/>
      <c r="BU72" s="1276"/>
      <c r="BV72" s="1276"/>
      <c r="BW72" s="1276"/>
      <c r="BX72" s="1276" t="s">
        <v>560</v>
      </c>
      <c r="BY72" s="1276"/>
      <c r="BZ72" s="1276"/>
      <c r="CA72" s="1276"/>
      <c r="CB72" s="1276"/>
      <c r="CC72" s="1276"/>
      <c r="CD72" s="1276"/>
      <c r="CE72" s="1276"/>
      <c r="CF72" s="1276" t="s">
        <v>561</v>
      </c>
      <c r="CG72" s="1276"/>
      <c r="CH72" s="1276"/>
      <c r="CI72" s="1276"/>
      <c r="CJ72" s="1276"/>
      <c r="CK72" s="1276"/>
      <c r="CL72" s="1276"/>
      <c r="CM72" s="1276"/>
      <c r="CN72" s="1276" t="s">
        <v>562</v>
      </c>
      <c r="CO72" s="1276"/>
      <c r="CP72" s="1276"/>
      <c r="CQ72" s="1276"/>
      <c r="CR72" s="1276"/>
      <c r="CS72" s="1276"/>
      <c r="CT72" s="1276"/>
      <c r="CU72" s="1276"/>
      <c r="CV72" s="1276" t="s">
        <v>563</v>
      </c>
      <c r="CW72" s="1276"/>
      <c r="CX72" s="1276"/>
      <c r="CY72" s="1276"/>
      <c r="CZ72" s="1276"/>
      <c r="DA72" s="1276"/>
      <c r="DB72" s="1276"/>
      <c r="DC72" s="1276"/>
    </row>
    <row r="73" spans="2:107" x14ac:dyDescent="0.15">
      <c r="B73" s="1251"/>
      <c r="G73" s="1277"/>
      <c r="H73" s="1277"/>
      <c r="I73" s="1277"/>
      <c r="J73" s="1277"/>
      <c r="K73" s="1299"/>
      <c r="L73" s="1299"/>
      <c r="M73" s="1299"/>
      <c r="N73" s="1299"/>
      <c r="AM73" s="1269"/>
      <c r="AN73" s="1280" t="s">
        <v>603</v>
      </c>
      <c r="AO73" s="1280"/>
      <c r="AP73" s="1280"/>
      <c r="AQ73" s="1280"/>
      <c r="AR73" s="1280"/>
      <c r="AS73" s="1280"/>
      <c r="AT73" s="1280"/>
      <c r="AU73" s="1280"/>
      <c r="AV73" s="1280"/>
      <c r="AW73" s="1280"/>
      <c r="AX73" s="1280"/>
      <c r="AY73" s="1280"/>
      <c r="AZ73" s="1280"/>
      <c r="BA73" s="1280"/>
      <c r="BB73" s="1280" t="s">
        <v>604</v>
      </c>
      <c r="BC73" s="1280"/>
      <c r="BD73" s="1280"/>
      <c r="BE73" s="1280"/>
      <c r="BF73" s="1280"/>
      <c r="BG73" s="1280"/>
      <c r="BH73" s="1280"/>
      <c r="BI73" s="1280"/>
      <c r="BJ73" s="1280"/>
      <c r="BK73" s="1280"/>
      <c r="BL73" s="1280"/>
      <c r="BM73" s="1280"/>
      <c r="BN73" s="1280"/>
      <c r="BO73" s="1280"/>
      <c r="BP73" s="1282"/>
      <c r="BQ73" s="1282"/>
      <c r="BR73" s="1282"/>
      <c r="BS73" s="1282"/>
      <c r="BT73" s="1282"/>
      <c r="BU73" s="1282"/>
      <c r="BV73" s="1282"/>
      <c r="BW73" s="1282"/>
      <c r="BX73" s="1282"/>
      <c r="BY73" s="1282"/>
      <c r="BZ73" s="1282"/>
      <c r="CA73" s="1282"/>
      <c r="CB73" s="1282"/>
      <c r="CC73" s="1282"/>
      <c r="CD73" s="1282"/>
      <c r="CE73" s="1282"/>
      <c r="CF73" s="1282"/>
      <c r="CG73" s="1282"/>
      <c r="CH73" s="1282"/>
      <c r="CI73" s="1282"/>
      <c r="CJ73" s="1282"/>
      <c r="CK73" s="1282"/>
      <c r="CL73" s="1282"/>
      <c r="CM73" s="1282"/>
      <c r="CN73" s="1282"/>
      <c r="CO73" s="1282"/>
      <c r="CP73" s="1282"/>
      <c r="CQ73" s="1282"/>
      <c r="CR73" s="1282"/>
      <c r="CS73" s="1282"/>
      <c r="CT73" s="1282"/>
      <c r="CU73" s="1282"/>
      <c r="CV73" s="1282"/>
      <c r="CW73" s="1282"/>
      <c r="CX73" s="1282"/>
      <c r="CY73" s="1282"/>
      <c r="CZ73" s="1282"/>
      <c r="DA73" s="1282"/>
      <c r="DB73" s="1282"/>
      <c r="DC73" s="1282"/>
    </row>
    <row r="74" spans="2:107" x14ac:dyDescent="0.15">
      <c r="B74" s="1251"/>
      <c r="G74" s="1277"/>
      <c r="H74" s="1277"/>
      <c r="I74" s="1277"/>
      <c r="J74" s="1277"/>
      <c r="K74" s="1299"/>
      <c r="L74" s="1299"/>
      <c r="M74" s="1299"/>
      <c r="N74" s="1299"/>
      <c r="AM74" s="1269"/>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x14ac:dyDescent="0.15">
      <c r="B75" s="1251"/>
      <c r="G75" s="1277"/>
      <c r="H75" s="1277"/>
      <c r="I75" s="1270"/>
      <c r="J75" s="1270"/>
      <c r="K75" s="1279"/>
      <c r="L75" s="1279"/>
      <c r="M75" s="1279"/>
      <c r="N75" s="1279"/>
      <c r="AM75" s="1269"/>
      <c r="AN75" s="1280"/>
      <c r="AO75" s="1280"/>
      <c r="AP75" s="1280"/>
      <c r="AQ75" s="1280"/>
      <c r="AR75" s="1280"/>
      <c r="AS75" s="1280"/>
      <c r="AT75" s="1280"/>
      <c r="AU75" s="1280"/>
      <c r="AV75" s="1280"/>
      <c r="AW75" s="1280"/>
      <c r="AX75" s="1280"/>
      <c r="AY75" s="1280"/>
      <c r="AZ75" s="1280"/>
      <c r="BA75" s="1280"/>
      <c r="BB75" s="1280" t="s">
        <v>610</v>
      </c>
      <c r="BC75" s="1280"/>
      <c r="BD75" s="1280"/>
      <c r="BE75" s="1280"/>
      <c r="BF75" s="1280"/>
      <c r="BG75" s="1280"/>
      <c r="BH75" s="1280"/>
      <c r="BI75" s="1280"/>
      <c r="BJ75" s="1280"/>
      <c r="BK75" s="1280"/>
      <c r="BL75" s="1280"/>
      <c r="BM75" s="1280"/>
      <c r="BN75" s="1280"/>
      <c r="BO75" s="1280"/>
      <c r="BP75" s="1282">
        <v>3.1</v>
      </c>
      <c r="BQ75" s="1282"/>
      <c r="BR75" s="1282"/>
      <c r="BS75" s="1282"/>
      <c r="BT75" s="1282"/>
      <c r="BU75" s="1282"/>
      <c r="BV75" s="1282"/>
      <c r="BW75" s="1282"/>
      <c r="BX75" s="1282">
        <v>4.3</v>
      </c>
      <c r="BY75" s="1282"/>
      <c r="BZ75" s="1282"/>
      <c r="CA75" s="1282"/>
      <c r="CB75" s="1282"/>
      <c r="CC75" s="1282"/>
      <c r="CD75" s="1282"/>
      <c r="CE75" s="1282"/>
      <c r="CF75" s="1282">
        <v>5</v>
      </c>
      <c r="CG75" s="1282"/>
      <c r="CH75" s="1282"/>
      <c r="CI75" s="1282"/>
      <c r="CJ75" s="1282"/>
      <c r="CK75" s="1282"/>
      <c r="CL75" s="1282"/>
      <c r="CM75" s="1282"/>
      <c r="CN75" s="1282">
        <v>5.7</v>
      </c>
      <c r="CO75" s="1282"/>
      <c r="CP75" s="1282"/>
      <c r="CQ75" s="1282"/>
      <c r="CR75" s="1282"/>
      <c r="CS75" s="1282"/>
      <c r="CT75" s="1282"/>
      <c r="CU75" s="1282"/>
      <c r="CV75" s="1282">
        <v>6.2</v>
      </c>
      <c r="CW75" s="1282"/>
      <c r="CX75" s="1282"/>
      <c r="CY75" s="1282"/>
      <c r="CZ75" s="1282"/>
      <c r="DA75" s="1282"/>
      <c r="DB75" s="1282"/>
      <c r="DC75" s="1282"/>
    </row>
    <row r="76" spans="2:107" x14ac:dyDescent="0.15">
      <c r="B76" s="1251"/>
      <c r="G76" s="1277"/>
      <c r="H76" s="1277"/>
      <c r="I76" s="1270"/>
      <c r="J76" s="1270"/>
      <c r="K76" s="1279"/>
      <c r="L76" s="1279"/>
      <c r="M76" s="1279"/>
      <c r="N76" s="1279"/>
      <c r="AM76" s="1269"/>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x14ac:dyDescent="0.15">
      <c r="B77" s="1251"/>
      <c r="G77" s="1270"/>
      <c r="H77" s="1270"/>
      <c r="I77" s="1270"/>
      <c r="J77" s="1270"/>
      <c r="K77" s="1299"/>
      <c r="L77" s="1299"/>
      <c r="M77" s="1299"/>
      <c r="N77" s="1299"/>
      <c r="AN77" s="1276" t="s">
        <v>611</v>
      </c>
      <c r="AO77" s="1276"/>
      <c r="AP77" s="1276"/>
      <c r="AQ77" s="1276"/>
      <c r="AR77" s="1276"/>
      <c r="AS77" s="1276"/>
      <c r="AT77" s="1276"/>
      <c r="AU77" s="1276"/>
      <c r="AV77" s="1276"/>
      <c r="AW77" s="1276"/>
      <c r="AX77" s="1276"/>
      <c r="AY77" s="1276"/>
      <c r="AZ77" s="1276"/>
      <c r="BA77" s="1276"/>
      <c r="BB77" s="1280" t="s">
        <v>604</v>
      </c>
      <c r="BC77" s="1280"/>
      <c r="BD77" s="1280"/>
      <c r="BE77" s="1280"/>
      <c r="BF77" s="1280"/>
      <c r="BG77" s="1280"/>
      <c r="BH77" s="1280"/>
      <c r="BI77" s="1280"/>
      <c r="BJ77" s="1280"/>
      <c r="BK77" s="1280"/>
      <c r="BL77" s="1280"/>
      <c r="BM77" s="1280"/>
      <c r="BN77" s="1280"/>
      <c r="BO77" s="1280"/>
      <c r="BP77" s="1282">
        <v>37.6</v>
      </c>
      <c r="BQ77" s="1282"/>
      <c r="BR77" s="1282"/>
      <c r="BS77" s="1282"/>
      <c r="BT77" s="1282"/>
      <c r="BU77" s="1282"/>
      <c r="BV77" s="1282"/>
      <c r="BW77" s="1282"/>
      <c r="BX77" s="1282">
        <v>33.799999999999997</v>
      </c>
      <c r="BY77" s="1282"/>
      <c r="BZ77" s="1282"/>
      <c r="CA77" s="1282"/>
      <c r="CB77" s="1282"/>
      <c r="CC77" s="1282"/>
      <c r="CD77" s="1282"/>
      <c r="CE77" s="1282"/>
      <c r="CF77" s="1282">
        <v>15.8</v>
      </c>
      <c r="CG77" s="1282"/>
      <c r="CH77" s="1282"/>
      <c r="CI77" s="1282"/>
      <c r="CJ77" s="1282"/>
      <c r="CK77" s="1282"/>
      <c r="CL77" s="1282"/>
      <c r="CM77" s="1282"/>
      <c r="CN77" s="1282">
        <v>6.5</v>
      </c>
      <c r="CO77" s="1282"/>
      <c r="CP77" s="1282"/>
      <c r="CQ77" s="1282"/>
      <c r="CR77" s="1282"/>
      <c r="CS77" s="1282"/>
      <c r="CT77" s="1282"/>
      <c r="CU77" s="1282"/>
      <c r="CV77" s="1282">
        <v>5.8</v>
      </c>
      <c r="CW77" s="1282"/>
      <c r="CX77" s="1282"/>
      <c r="CY77" s="1282"/>
      <c r="CZ77" s="1282"/>
      <c r="DA77" s="1282"/>
      <c r="DB77" s="1282"/>
      <c r="DC77" s="1282"/>
    </row>
    <row r="78" spans="2:107" x14ac:dyDescent="0.15">
      <c r="B78" s="1251"/>
      <c r="G78" s="1270"/>
      <c r="H78" s="1270"/>
      <c r="I78" s="1270"/>
      <c r="J78" s="1270"/>
      <c r="K78" s="1299"/>
      <c r="L78" s="1299"/>
      <c r="M78" s="1299"/>
      <c r="N78" s="1299"/>
      <c r="AN78" s="1276"/>
      <c r="AO78" s="1276"/>
      <c r="AP78" s="1276"/>
      <c r="AQ78" s="1276"/>
      <c r="AR78" s="1276"/>
      <c r="AS78" s="1276"/>
      <c r="AT78" s="1276"/>
      <c r="AU78" s="1276"/>
      <c r="AV78" s="1276"/>
      <c r="AW78" s="1276"/>
      <c r="AX78" s="1276"/>
      <c r="AY78" s="1276"/>
      <c r="AZ78" s="1276"/>
      <c r="BA78" s="1276"/>
      <c r="BB78" s="1280"/>
      <c r="BC78" s="1280"/>
      <c r="BD78" s="1280"/>
      <c r="BE78" s="1280"/>
      <c r="BF78" s="1280"/>
      <c r="BG78" s="1280"/>
      <c r="BH78" s="1280"/>
      <c r="BI78" s="1280"/>
      <c r="BJ78" s="1280"/>
      <c r="BK78" s="1280"/>
      <c r="BL78" s="1280"/>
      <c r="BM78" s="1280"/>
      <c r="BN78" s="1280"/>
      <c r="BO78" s="1280"/>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x14ac:dyDescent="0.15">
      <c r="B79" s="1251"/>
      <c r="G79" s="1270"/>
      <c r="H79" s="1270"/>
      <c r="I79" s="1284"/>
      <c r="J79" s="1284"/>
      <c r="K79" s="1300"/>
      <c r="L79" s="1300"/>
      <c r="M79" s="1300"/>
      <c r="N79" s="1300"/>
      <c r="AN79" s="1276"/>
      <c r="AO79" s="1276"/>
      <c r="AP79" s="1276"/>
      <c r="AQ79" s="1276"/>
      <c r="AR79" s="1276"/>
      <c r="AS79" s="1276"/>
      <c r="AT79" s="1276"/>
      <c r="AU79" s="1276"/>
      <c r="AV79" s="1276"/>
      <c r="AW79" s="1276"/>
      <c r="AX79" s="1276"/>
      <c r="AY79" s="1276"/>
      <c r="AZ79" s="1276"/>
      <c r="BA79" s="1276"/>
      <c r="BB79" s="1280" t="s">
        <v>610</v>
      </c>
      <c r="BC79" s="1280"/>
      <c r="BD79" s="1280"/>
      <c r="BE79" s="1280"/>
      <c r="BF79" s="1280"/>
      <c r="BG79" s="1280"/>
      <c r="BH79" s="1280"/>
      <c r="BI79" s="1280"/>
      <c r="BJ79" s="1280"/>
      <c r="BK79" s="1280"/>
      <c r="BL79" s="1280"/>
      <c r="BM79" s="1280"/>
      <c r="BN79" s="1280"/>
      <c r="BO79" s="1280"/>
      <c r="BP79" s="1282">
        <v>7.9</v>
      </c>
      <c r="BQ79" s="1282"/>
      <c r="BR79" s="1282"/>
      <c r="BS79" s="1282"/>
      <c r="BT79" s="1282"/>
      <c r="BU79" s="1282"/>
      <c r="BV79" s="1282"/>
      <c r="BW79" s="1282"/>
      <c r="BX79" s="1282">
        <v>7.1</v>
      </c>
      <c r="BY79" s="1282"/>
      <c r="BZ79" s="1282"/>
      <c r="CA79" s="1282"/>
      <c r="CB79" s="1282"/>
      <c r="CC79" s="1282"/>
      <c r="CD79" s="1282"/>
      <c r="CE79" s="1282"/>
      <c r="CF79" s="1282">
        <v>6.2</v>
      </c>
      <c r="CG79" s="1282"/>
      <c r="CH79" s="1282"/>
      <c r="CI79" s="1282"/>
      <c r="CJ79" s="1282"/>
      <c r="CK79" s="1282"/>
      <c r="CL79" s="1282"/>
      <c r="CM79" s="1282"/>
      <c r="CN79" s="1282">
        <v>5.9</v>
      </c>
      <c r="CO79" s="1282"/>
      <c r="CP79" s="1282"/>
      <c r="CQ79" s="1282"/>
      <c r="CR79" s="1282"/>
      <c r="CS79" s="1282"/>
      <c r="CT79" s="1282"/>
      <c r="CU79" s="1282"/>
      <c r="CV79" s="1282">
        <v>5.3</v>
      </c>
      <c r="CW79" s="1282"/>
      <c r="CX79" s="1282"/>
      <c r="CY79" s="1282"/>
      <c r="CZ79" s="1282"/>
      <c r="DA79" s="1282"/>
      <c r="DB79" s="1282"/>
      <c r="DC79" s="1282"/>
    </row>
    <row r="80" spans="2:107" x14ac:dyDescent="0.15">
      <c r="B80" s="1251"/>
      <c r="G80" s="1270"/>
      <c r="H80" s="1270"/>
      <c r="I80" s="1284"/>
      <c r="J80" s="1284"/>
      <c r="K80" s="1300"/>
      <c r="L80" s="1300"/>
      <c r="M80" s="1300"/>
      <c r="N80" s="1300"/>
      <c r="AN80" s="1276"/>
      <c r="AO80" s="1276"/>
      <c r="AP80" s="1276"/>
      <c r="AQ80" s="1276"/>
      <c r="AR80" s="1276"/>
      <c r="AS80" s="1276"/>
      <c r="AT80" s="1276"/>
      <c r="AU80" s="1276"/>
      <c r="AV80" s="1276"/>
      <c r="AW80" s="1276"/>
      <c r="AX80" s="1276"/>
      <c r="AY80" s="1276"/>
      <c r="AZ80" s="1276"/>
      <c r="BA80" s="1276"/>
      <c r="BB80" s="1280"/>
      <c r="BC80" s="1280"/>
      <c r="BD80" s="1280"/>
      <c r="BE80" s="1280"/>
      <c r="BF80" s="1280"/>
      <c r="BG80" s="1280"/>
      <c r="BH80" s="1280"/>
      <c r="BI80" s="1280"/>
      <c r="BJ80" s="1280"/>
      <c r="BK80" s="1280"/>
      <c r="BL80" s="1280"/>
      <c r="BM80" s="1280"/>
      <c r="BN80" s="1280"/>
      <c r="BO80" s="1280"/>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x14ac:dyDescent="0.15">
      <c r="B81" s="1251"/>
    </row>
    <row r="82" spans="2:109" ht="17.25" x14ac:dyDescent="0.15">
      <c r="B82" s="1251"/>
      <c r="K82" s="1301"/>
      <c r="L82" s="1301"/>
      <c r="M82" s="1301"/>
      <c r="N82" s="1301"/>
      <c r="AQ82" s="1301"/>
      <c r="AR82" s="1301"/>
      <c r="AS82" s="1301"/>
      <c r="AT82" s="1301"/>
      <c r="BC82" s="1301"/>
      <c r="BD82" s="1301"/>
      <c r="BE82" s="1301"/>
      <c r="BF82" s="1301"/>
      <c r="BO82" s="1301"/>
      <c r="BP82" s="1301"/>
      <c r="BQ82" s="1301"/>
      <c r="BR82" s="1301"/>
      <c r="CA82" s="1301"/>
      <c r="CB82" s="1301"/>
      <c r="CC82" s="1301"/>
      <c r="CD82" s="1301"/>
      <c r="CM82" s="1301"/>
      <c r="CN82" s="1301"/>
      <c r="CO82" s="1301"/>
      <c r="CP82" s="1301"/>
      <c r="CY82" s="1301"/>
      <c r="CZ82" s="1301"/>
      <c r="DA82" s="1301"/>
      <c r="DB82" s="1301"/>
      <c r="DC82" s="1301"/>
    </row>
    <row r="83" spans="2:109" x14ac:dyDescent="0.15">
      <c r="B83" s="1253"/>
      <c r="C83" s="1254"/>
      <c r="D83" s="1254"/>
      <c r="E83" s="1254"/>
      <c r="F83" s="1254"/>
      <c r="G83" s="1254"/>
      <c r="H83" s="1254"/>
      <c r="I83" s="1254"/>
      <c r="J83" s="1254"/>
      <c r="K83" s="1254"/>
      <c r="L83" s="1254"/>
      <c r="M83" s="1254"/>
      <c r="N83" s="1254"/>
      <c r="O83" s="1254"/>
      <c r="P83" s="1254"/>
      <c r="Q83" s="1254"/>
      <c r="R83" s="1254"/>
      <c r="S83" s="1254"/>
      <c r="T83" s="1254"/>
      <c r="U83" s="1254"/>
      <c r="V83" s="1254"/>
      <c r="W83" s="1254"/>
      <c r="X83" s="1254"/>
      <c r="Y83" s="1254"/>
      <c r="Z83" s="1254"/>
      <c r="AA83" s="1254"/>
      <c r="AB83" s="1254"/>
      <c r="AC83" s="1254"/>
      <c r="AD83" s="1254"/>
      <c r="AE83" s="1254"/>
      <c r="AF83" s="1254"/>
      <c r="AG83" s="1254"/>
      <c r="AH83" s="1254"/>
      <c r="AI83" s="1254"/>
      <c r="AJ83" s="1254"/>
      <c r="AK83" s="1254"/>
      <c r="AL83" s="1254"/>
      <c r="AM83" s="1254"/>
      <c r="AN83" s="1254"/>
      <c r="AO83" s="1254"/>
      <c r="AP83" s="1254"/>
      <c r="AQ83" s="1254"/>
      <c r="AR83" s="1254"/>
      <c r="AS83" s="1254"/>
      <c r="AT83" s="1254"/>
      <c r="AU83" s="1254"/>
      <c r="AV83" s="1254"/>
      <c r="AW83" s="1254"/>
      <c r="AX83" s="1254"/>
      <c r="AY83" s="1254"/>
      <c r="AZ83" s="1254"/>
      <c r="BA83" s="1254"/>
      <c r="BB83" s="1254"/>
      <c r="BC83" s="1254"/>
      <c r="BD83" s="1254"/>
      <c r="BE83" s="1254"/>
      <c r="BF83" s="1254"/>
      <c r="BG83" s="1254"/>
      <c r="BH83" s="1254"/>
      <c r="BI83" s="1254"/>
      <c r="BJ83" s="1254"/>
      <c r="BK83" s="1254"/>
      <c r="BL83" s="1254"/>
      <c r="BM83" s="1254"/>
      <c r="BN83" s="1254"/>
      <c r="BO83" s="1254"/>
      <c r="BP83" s="1254"/>
      <c r="BQ83" s="1254"/>
      <c r="BR83" s="1254"/>
      <c r="BS83" s="1254"/>
      <c r="BT83" s="1254"/>
      <c r="BU83" s="1254"/>
      <c r="BV83" s="1254"/>
      <c r="BW83" s="1254"/>
      <c r="BX83" s="1254"/>
      <c r="BY83" s="1254"/>
      <c r="BZ83" s="1254"/>
      <c r="CA83" s="1254"/>
      <c r="CB83" s="1254"/>
      <c r="CC83" s="1254"/>
      <c r="CD83" s="1254"/>
      <c r="CE83" s="1254"/>
      <c r="CF83" s="1254"/>
      <c r="CG83" s="1254"/>
      <c r="CH83" s="1254"/>
      <c r="CI83" s="1254"/>
      <c r="CJ83" s="1254"/>
      <c r="CK83" s="1254"/>
      <c r="CL83" s="1254"/>
      <c r="CM83" s="1254"/>
      <c r="CN83" s="1254"/>
      <c r="CO83" s="1254"/>
      <c r="CP83" s="1254"/>
      <c r="CQ83" s="1254"/>
      <c r="CR83" s="1254"/>
      <c r="CS83" s="1254"/>
      <c r="CT83" s="1254"/>
      <c r="CU83" s="1254"/>
      <c r="CV83" s="1254"/>
      <c r="CW83" s="1254"/>
      <c r="CX83" s="1254"/>
      <c r="CY83" s="1254"/>
      <c r="CZ83" s="1254"/>
      <c r="DA83" s="1254"/>
      <c r="DB83" s="1254"/>
      <c r="DC83" s="1254"/>
      <c r="DD83" s="1255"/>
    </row>
    <row r="84" spans="2:109" x14ac:dyDescent="0.15">
      <c r="DD84" s="1244"/>
      <c r="DE84" s="1244"/>
    </row>
    <row r="85" spans="2:109" x14ac:dyDescent="0.15">
      <c r="DD85" s="1244"/>
      <c r="DE85" s="1244"/>
    </row>
    <row r="86" spans="2:109" hidden="1" x14ac:dyDescent="0.15">
      <c r="DD86" s="1244"/>
      <c r="DE86" s="1244"/>
    </row>
    <row r="87" spans="2:109" hidden="1" x14ac:dyDescent="0.15">
      <c r="K87" s="1302"/>
      <c r="AQ87" s="1302"/>
      <c r="BC87" s="1302"/>
      <c r="BO87" s="1302"/>
      <c r="CA87" s="1302"/>
      <c r="CM87" s="1302"/>
      <c r="CY87" s="1302"/>
      <c r="DD87" s="1244"/>
      <c r="DE87" s="1244"/>
    </row>
    <row r="88" spans="2:109" hidden="1" x14ac:dyDescent="0.15">
      <c r="DD88" s="1244"/>
      <c r="DE88" s="1244"/>
    </row>
    <row r="89" spans="2:109" hidden="1" x14ac:dyDescent="0.15">
      <c r="DD89" s="1244"/>
      <c r="DE89" s="1244"/>
    </row>
    <row r="90" spans="2:109" hidden="1" x14ac:dyDescent="0.15">
      <c r="DD90" s="1244"/>
      <c r="DE90" s="1244"/>
    </row>
    <row r="91" spans="2:109" hidden="1" x14ac:dyDescent="0.15">
      <c r="DD91" s="1244"/>
      <c r="DE91" s="1244"/>
    </row>
    <row r="92" spans="2:109" ht="13.5" hidden="1" customHeight="1" x14ac:dyDescent="0.15">
      <c r="DD92" s="1244"/>
      <c r="DE92" s="1244"/>
    </row>
    <row r="93" spans="2:109" ht="13.5" hidden="1" customHeight="1" x14ac:dyDescent="0.15">
      <c r="DD93" s="1244"/>
      <c r="DE93" s="1244"/>
    </row>
    <row r="94" spans="2:109" ht="13.5" hidden="1" customHeight="1" x14ac:dyDescent="0.15">
      <c r="DD94" s="1244"/>
      <c r="DE94" s="1244"/>
    </row>
    <row r="95" spans="2:109" ht="13.5" hidden="1" customHeight="1" x14ac:dyDescent="0.15">
      <c r="DD95" s="1244"/>
      <c r="DE95" s="1244"/>
    </row>
    <row r="96" spans="2:109" ht="13.5" hidden="1" customHeight="1" x14ac:dyDescent="0.15">
      <c r="DD96" s="1244"/>
      <c r="DE96" s="1244"/>
    </row>
    <row r="97" spans="108:109" ht="13.5" hidden="1" customHeight="1" x14ac:dyDescent="0.15">
      <c r="DD97" s="1244"/>
      <c r="DE97" s="1244"/>
    </row>
    <row r="98" spans="108:109" ht="13.5" hidden="1" customHeight="1" x14ac:dyDescent="0.15">
      <c r="DD98" s="1244"/>
      <c r="DE98" s="1244"/>
    </row>
    <row r="99" spans="108:109" ht="13.5" hidden="1" customHeight="1" x14ac:dyDescent="0.15">
      <c r="DD99" s="1244"/>
      <c r="DE99" s="1244"/>
    </row>
    <row r="100" spans="108:109" ht="13.5" hidden="1" customHeight="1" x14ac:dyDescent="0.15">
      <c r="DD100" s="1244"/>
      <c r="DE100" s="1244"/>
    </row>
    <row r="101" spans="108:109" ht="13.5" hidden="1" customHeight="1" x14ac:dyDescent="0.15">
      <c r="DD101" s="1244"/>
      <c r="DE101" s="1244"/>
    </row>
    <row r="102" spans="108:109" ht="13.5" hidden="1" customHeight="1" x14ac:dyDescent="0.15">
      <c r="DD102" s="1244"/>
      <c r="DE102" s="1244"/>
    </row>
    <row r="103" spans="108:109" ht="13.5" hidden="1" customHeight="1" x14ac:dyDescent="0.15">
      <c r="DD103" s="1244"/>
      <c r="DE103" s="1244"/>
    </row>
    <row r="104" spans="108:109" ht="13.5" hidden="1" customHeight="1" x14ac:dyDescent="0.15">
      <c r="DD104" s="1244"/>
      <c r="DE104" s="1244"/>
    </row>
    <row r="105" spans="108:109" ht="13.5" hidden="1" customHeight="1" x14ac:dyDescent="0.15">
      <c r="DD105" s="1244"/>
      <c r="DE105" s="1244"/>
    </row>
    <row r="106" spans="108:109" ht="13.5" hidden="1" customHeight="1" x14ac:dyDescent="0.15">
      <c r="DD106" s="1244"/>
      <c r="DE106" s="1244"/>
    </row>
    <row r="107" spans="108:109" ht="13.5" hidden="1" customHeight="1" x14ac:dyDescent="0.15">
      <c r="DD107" s="1244"/>
      <c r="DE107" s="1244"/>
    </row>
    <row r="108" spans="108:109" ht="13.5" hidden="1" customHeight="1" x14ac:dyDescent="0.15">
      <c r="DD108" s="1244"/>
      <c r="DE108" s="1244"/>
    </row>
    <row r="109" spans="108:109" ht="13.5" hidden="1" customHeight="1" x14ac:dyDescent="0.15">
      <c r="DD109" s="1244"/>
      <c r="DE109" s="1244"/>
    </row>
    <row r="110" spans="108:109" ht="13.5" hidden="1" customHeight="1" x14ac:dyDescent="0.15">
      <c r="DD110" s="1244"/>
      <c r="DE110" s="1244"/>
    </row>
    <row r="111" spans="108:109" ht="13.5" hidden="1" customHeight="1" x14ac:dyDescent="0.15">
      <c r="DD111" s="1244"/>
      <c r="DE111" s="1244"/>
    </row>
    <row r="112" spans="108:109" ht="13.5" hidden="1" customHeight="1" x14ac:dyDescent="0.15">
      <c r="DD112" s="1244"/>
      <c r="DE112" s="1244"/>
    </row>
    <row r="113" spans="108:109" ht="13.5" hidden="1" customHeight="1" x14ac:dyDescent="0.15">
      <c r="DD113" s="1244"/>
      <c r="DE113" s="1244"/>
    </row>
    <row r="114" spans="108:109" ht="13.5" hidden="1" customHeight="1" x14ac:dyDescent="0.15">
      <c r="DD114" s="1244"/>
      <c r="DE114" s="1244"/>
    </row>
    <row r="115" spans="108:109" ht="13.5" hidden="1" customHeight="1" x14ac:dyDescent="0.15">
      <c r="DD115" s="1244"/>
      <c r="DE115" s="1244"/>
    </row>
    <row r="116" spans="108:109" ht="13.5" hidden="1" customHeight="1" x14ac:dyDescent="0.15">
      <c r="DD116" s="1244"/>
      <c r="DE116" s="1244"/>
    </row>
    <row r="117" spans="108:109" ht="13.5" hidden="1" customHeight="1" x14ac:dyDescent="0.15">
      <c r="DD117" s="1244"/>
      <c r="DE117" s="1244"/>
    </row>
    <row r="118" spans="108:109" ht="13.5" hidden="1" customHeight="1" x14ac:dyDescent="0.15">
      <c r="DD118" s="1244"/>
      <c r="DE118" s="1244"/>
    </row>
    <row r="119" spans="108:109" ht="13.5" hidden="1" customHeight="1" x14ac:dyDescent="0.15">
      <c r="DD119" s="1244"/>
      <c r="DE119" s="1244"/>
    </row>
    <row r="120" spans="108:109" ht="13.5" hidden="1" customHeight="1" x14ac:dyDescent="0.15">
      <c r="DD120" s="1244"/>
      <c r="DE120" s="1244"/>
    </row>
    <row r="121" spans="108:109" ht="13.5" hidden="1" customHeight="1" x14ac:dyDescent="0.15">
      <c r="DD121" s="1244"/>
      <c r="DE121" s="1244"/>
    </row>
    <row r="122" spans="108:109" ht="13.5" hidden="1" customHeight="1" x14ac:dyDescent="0.15">
      <c r="DD122" s="1244"/>
      <c r="DE122" s="1244"/>
    </row>
    <row r="123" spans="108:109" ht="13.5" hidden="1" customHeight="1" x14ac:dyDescent="0.15">
      <c r="DD123" s="1244"/>
      <c r="DE123" s="1244"/>
    </row>
    <row r="124" spans="108:109" ht="13.5" hidden="1" customHeight="1" x14ac:dyDescent="0.15">
      <c r="DD124" s="1244"/>
      <c r="DE124" s="1244"/>
    </row>
    <row r="125" spans="108:109" ht="13.5" hidden="1" customHeight="1" x14ac:dyDescent="0.15">
      <c r="DD125" s="1244"/>
      <c r="DE125" s="1244"/>
    </row>
    <row r="126" spans="108:109" ht="13.5" hidden="1" customHeight="1" x14ac:dyDescent="0.15">
      <c r="DD126" s="1244"/>
      <c r="DE126" s="1244"/>
    </row>
    <row r="127" spans="108:109" ht="13.5" hidden="1" customHeight="1" x14ac:dyDescent="0.15">
      <c r="DD127" s="1244"/>
      <c r="DE127" s="1244"/>
    </row>
    <row r="128" spans="108:109" ht="13.5" hidden="1" customHeight="1" x14ac:dyDescent="0.15">
      <c r="DD128" s="1244"/>
      <c r="DE128" s="1244"/>
    </row>
    <row r="129" spans="108:109" ht="13.5" hidden="1" customHeight="1" x14ac:dyDescent="0.15">
      <c r="DD129" s="1244"/>
      <c r="DE129" s="1244"/>
    </row>
    <row r="130" spans="108:109" ht="13.5" hidden="1" customHeight="1" x14ac:dyDescent="0.15">
      <c r="DD130" s="1244"/>
      <c r="DE130" s="1244"/>
    </row>
    <row r="131" spans="108:109" ht="13.5" hidden="1" customHeight="1" x14ac:dyDescent="0.15">
      <c r="DD131" s="1244"/>
      <c r="DE131" s="1244"/>
    </row>
    <row r="132" spans="108:109" ht="13.5" hidden="1" customHeight="1" x14ac:dyDescent="0.15">
      <c r="DD132" s="1244"/>
      <c r="DE132" s="1244"/>
    </row>
    <row r="133" spans="108:109" ht="13.5" hidden="1" customHeight="1" x14ac:dyDescent="0.15">
      <c r="DD133" s="1244"/>
      <c r="DE133" s="1244"/>
    </row>
    <row r="134" spans="108:109" ht="13.5" hidden="1" customHeight="1" x14ac:dyDescent="0.15">
      <c r="DD134" s="1244"/>
      <c r="DE134" s="1244"/>
    </row>
    <row r="135" spans="108:109" ht="13.5" hidden="1" customHeight="1" x14ac:dyDescent="0.15">
      <c r="DD135" s="1244"/>
      <c r="DE135" s="1244"/>
    </row>
    <row r="136" spans="108:109" ht="13.5" hidden="1" customHeight="1" x14ac:dyDescent="0.15">
      <c r="DD136" s="1244"/>
      <c r="DE136" s="1244"/>
    </row>
    <row r="137" spans="108:109" ht="13.5" hidden="1" customHeight="1" x14ac:dyDescent="0.15">
      <c r="DD137" s="1244"/>
      <c r="DE137" s="1244"/>
    </row>
    <row r="138" spans="108:109" ht="13.5" hidden="1" customHeight="1" x14ac:dyDescent="0.15">
      <c r="DD138" s="1244"/>
      <c r="DE138" s="1244"/>
    </row>
    <row r="139" spans="108:109" ht="13.5" hidden="1" customHeight="1" x14ac:dyDescent="0.15">
      <c r="DD139" s="1244"/>
      <c r="DE139" s="1244"/>
    </row>
    <row r="140" spans="108:109" ht="13.5" hidden="1" customHeight="1" x14ac:dyDescent="0.15">
      <c r="DD140" s="1244"/>
      <c r="DE140" s="1244"/>
    </row>
    <row r="141" spans="108:109" ht="13.5" hidden="1" customHeight="1" x14ac:dyDescent="0.15">
      <c r="DD141" s="1244"/>
      <c r="DE141" s="1244"/>
    </row>
    <row r="142" spans="108:109" ht="13.5" hidden="1" customHeight="1" x14ac:dyDescent="0.15">
      <c r="DD142" s="1244"/>
      <c r="DE142" s="1244"/>
    </row>
    <row r="143" spans="108:109" ht="13.5" hidden="1" customHeight="1" x14ac:dyDescent="0.15">
      <c r="DD143" s="1244"/>
      <c r="DE143" s="1244"/>
    </row>
    <row r="144" spans="108:109" ht="13.5" hidden="1" customHeight="1" x14ac:dyDescent="0.15">
      <c r="DD144" s="1244"/>
      <c r="DE144" s="1244"/>
    </row>
    <row r="145" spans="108:109" ht="13.5" hidden="1" customHeight="1" x14ac:dyDescent="0.15">
      <c r="DD145" s="1244"/>
      <c r="DE145" s="1244"/>
    </row>
    <row r="146" spans="108:109" ht="13.5" hidden="1" customHeight="1" x14ac:dyDescent="0.15">
      <c r="DD146" s="1244"/>
      <c r="DE146" s="1244"/>
    </row>
    <row r="147" spans="108:109" ht="13.5" hidden="1" customHeight="1" x14ac:dyDescent="0.15">
      <c r="DD147" s="1244"/>
      <c r="DE147" s="1244"/>
    </row>
    <row r="148" spans="108:109" ht="13.5" hidden="1" customHeight="1" x14ac:dyDescent="0.15">
      <c r="DD148" s="1244"/>
      <c r="DE148" s="1244"/>
    </row>
    <row r="149" spans="108:109" ht="13.5" hidden="1" customHeight="1" x14ac:dyDescent="0.15">
      <c r="DD149" s="1244"/>
      <c r="DE149" s="1244"/>
    </row>
    <row r="150" spans="108:109" ht="13.5" hidden="1" customHeight="1" x14ac:dyDescent="0.15">
      <c r="DD150" s="1244"/>
      <c r="DE150" s="1244"/>
    </row>
    <row r="151" spans="108:109" ht="13.5" hidden="1" customHeight="1" x14ac:dyDescent="0.15">
      <c r="DD151" s="1244"/>
      <c r="DE151" s="1244"/>
    </row>
    <row r="152" spans="108:109" ht="13.5" hidden="1" customHeight="1" x14ac:dyDescent="0.15">
      <c r="DD152" s="1244"/>
      <c r="DE152" s="1244"/>
    </row>
    <row r="153" spans="108:109" ht="13.5" hidden="1" customHeight="1" x14ac:dyDescent="0.15">
      <c r="DD153" s="1244"/>
      <c r="DE153" s="1244"/>
    </row>
    <row r="154" spans="108:109" ht="13.5" hidden="1" customHeight="1" x14ac:dyDescent="0.15">
      <c r="DD154" s="1244"/>
      <c r="DE154" s="1244"/>
    </row>
    <row r="155" spans="108:109" ht="13.5" hidden="1" customHeight="1" x14ac:dyDescent="0.15">
      <c r="DD155" s="1244"/>
      <c r="DE155" s="1244"/>
    </row>
    <row r="156" spans="108:109" ht="13.5" hidden="1" customHeight="1" x14ac:dyDescent="0.15">
      <c r="DD156" s="1244"/>
      <c r="DE156" s="1244"/>
    </row>
    <row r="157" spans="108:109" ht="13.5" hidden="1" customHeight="1" x14ac:dyDescent="0.15">
      <c r="DD157" s="1244"/>
      <c r="DE157" s="1244"/>
    </row>
    <row r="158" spans="108:109" ht="13.5" hidden="1" customHeight="1" x14ac:dyDescent="0.15">
      <c r="DD158" s="1244"/>
      <c r="DE158" s="1244"/>
    </row>
    <row r="159" spans="108:109" ht="13.5" hidden="1" customHeight="1" x14ac:dyDescent="0.15">
      <c r="DD159" s="1244"/>
      <c r="DE159" s="1244"/>
    </row>
    <row r="160" spans="108:109" ht="13.5" hidden="1" customHeight="1" x14ac:dyDescent="0.15">
      <c r="DD160" s="1244"/>
      <c r="DE160" s="1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DO2HgqakMzwuyVPV6Is330A8cviVmZTOjFXBHqMuOCtWnK5bebddb3Yf6yxk3+iOXO9lGFBwamIeHdlR/zKoA==" saltValue="7KMpJxRlUR5T6Aait98pQ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7" zoomScaleNormal="57"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UhMJgiSaPnneR4E3yREsz3y2c/I+E4Eb8wZxUoIHzxeMjdTwcFVIzdFv+ASnTnDR5XpFi+kvXVCBa5LfmubSA==" saltValue="fGyImTuvVR+uikSIZe48i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3" zoomScaleNormal="53"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O5fSi7xVniosICZUVc1/lad0K2AbHgJWJXBrcg4f08C1oC/dl5t/hM7bR7x2pTorLSLfCqP6ZfwqCNhCm5udw==" saltValue="2+vG26hsN2BN3XVTMi1iz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556</v>
      </c>
      <c r="G2" s="136"/>
      <c r="H2" s="137"/>
    </row>
    <row r="3" spans="1:8" x14ac:dyDescent="0.15">
      <c r="A3" s="133" t="s">
        <v>549</v>
      </c>
      <c r="B3" s="138"/>
      <c r="C3" s="139"/>
      <c r="D3" s="140">
        <v>50858</v>
      </c>
      <c r="E3" s="141"/>
      <c r="F3" s="142">
        <v>50840</v>
      </c>
      <c r="G3" s="143"/>
      <c r="H3" s="144"/>
    </row>
    <row r="4" spans="1:8" x14ac:dyDescent="0.15">
      <c r="A4" s="145"/>
      <c r="B4" s="146"/>
      <c r="C4" s="147"/>
      <c r="D4" s="148">
        <v>19669</v>
      </c>
      <c r="E4" s="149"/>
      <c r="F4" s="150">
        <v>25367</v>
      </c>
      <c r="G4" s="151"/>
      <c r="H4" s="152"/>
    </row>
    <row r="5" spans="1:8" x14ac:dyDescent="0.15">
      <c r="A5" s="133" t="s">
        <v>551</v>
      </c>
      <c r="B5" s="138"/>
      <c r="C5" s="139"/>
      <c r="D5" s="140">
        <v>52567</v>
      </c>
      <c r="E5" s="141"/>
      <c r="F5" s="142">
        <v>53605</v>
      </c>
      <c r="G5" s="143"/>
      <c r="H5" s="144"/>
    </row>
    <row r="6" spans="1:8" x14ac:dyDescent="0.15">
      <c r="A6" s="145"/>
      <c r="B6" s="146"/>
      <c r="C6" s="147"/>
      <c r="D6" s="148">
        <v>27445</v>
      </c>
      <c r="E6" s="149"/>
      <c r="F6" s="150">
        <v>28343</v>
      </c>
      <c r="G6" s="151"/>
      <c r="H6" s="152"/>
    </row>
    <row r="7" spans="1:8" x14ac:dyDescent="0.15">
      <c r="A7" s="133" t="s">
        <v>552</v>
      </c>
      <c r="B7" s="138"/>
      <c r="C7" s="139"/>
      <c r="D7" s="140">
        <v>69489</v>
      </c>
      <c r="E7" s="141"/>
      <c r="F7" s="142">
        <v>46440</v>
      </c>
      <c r="G7" s="143"/>
      <c r="H7" s="144"/>
    </row>
    <row r="8" spans="1:8" x14ac:dyDescent="0.15">
      <c r="A8" s="145"/>
      <c r="B8" s="146"/>
      <c r="C8" s="147"/>
      <c r="D8" s="148">
        <v>28617</v>
      </c>
      <c r="E8" s="149"/>
      <c r="F8" s="150">
        <v>27658</v>
      </c>
      <c r="G8" s="151"/>
      <c r="H8" s="152"/>
    </row>
    <row r="9" spans="1:8" x14ac:dyDescent="0.15">
      <c r="A9" s="133" t="s">
        <v>553</v>
      </c>
      <c r="B9" s="138"/>
      <c r="C9" s="139"/>
      <c r="D9" s="140">
        <v>80274</v>
      </c>
      <c r="E9" s="141"/>
      <c r="F9" s="142">
        <v>63257</v>
      </c>
      <c r="G9" s="143"/>
      <c r="H9" s="144"/>
    </row>
    <row r="10" spans="1:8" x14ac:dyDescent="0.15">
      <c r="A10" s="145"/>
      <c r="B10" s="146"/>
      <c r="C10" s="147"/>
      <c r="D10" s="148">
        <v>28156</v>
      </c>
      <c r="E10" s="149"/>
      <c r="F10" s="150">
        <v>27259</v>
      </c>
      <c r="G10" s="151"/>
      <c r="H10" s="152"/>
    </row>
    <row r="11" spans="1:8" x14ac:dyDescent="0.15">
      <c r="A11" s="133" t="s">
        <v>554</v>
      </c>
      <c r="B11" s="138"/>
      <c r="C11" s="139"/>
      <c r="D11" s="140">
        <v>125429</v>
      </c>
      <c r="E11" s="141"/>
      <c r="F11" s="142">
        <v>52308</v>
      </c>
      <c r="G11" s="143"/>
      <c r="H11" s="144"/>
    </row>
    <row r="12" spans="1:8" x14ac:dyDescent="0.15">
      <c r="A12" s="145"/>
      <c r="B12" s="146"/>
      <c r="C12" s="153"/>
      <c r="D12" s="148">
        <v>27803</v>
      </c>
      <c r="E12" s="149"/>
      <c r="F12" s="150">
        <v>28695</v>
      </c>
      <c r="G12" s="151"/>
      <c r="H12" s="152"/>
    </row>
    <row r="13" spans="1:8" x14ac:dyDescent="0.15">
      <c r="A13" s="133"/>
      <c r="B13" s="138"/>
      <c r="C13" s="154"/>
      <c r="D13" s="155">
        <v>75723</v>
      </c>
      <c r="E13" s="156"/>
      <c r="F13" s="157">
        <v>53290</v>
      </c>
      <c r="G13" s="158"/>
      <c r="H13" s="144"/>
    </row>
    <row r="14" spans="1:8" x14ac:dyDescent="0.15">
      <c r="A14" s="145"/>
      <c r="B14" s="146"/>
      <c r="C14" s="147"/>
      <c r="D14" s="148">
        <v>26338</v>
      </c>
      <c r="E14" s="149"/>
      <c r="F14" s="150">
        <v>27464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1.55</v>
      </c>
      <c r="C19" s="159">
        <f>ROUND(VALUE(SUBSTITUTE(実質収支比率等に係る経年分析!G$48,"▲","-")),2)</f>
        <v>1.72</v>
      </c>
      <c r="D19" s="159">
        <f>ROUND(VALUE(SUBSTITUTE(実質収支比率等に係る経年分析!H$48,"▲","-")),2)</f>
        <v>1.78</v>
      </c>
      <c r="E19" s="159">
        <f>ROUND(VALUE(SUBSTITUTE(実質収支比率等に係る経年分析!I$48,"▲","-")),2)</f>
        <v>1.46</v>
      </c>
      <c r="F19" s="159">
        <f>ROUND(VALUE(SUBSTITUTE(実質収支比率等に係る経年分析!J$48,"▲","-")),2)</f>
        <v>1.82</v>
      </c>
    </row>
    <row r="20" spans="1:11" x14ac:dyDescent="0.15">
      <c r="A20" s="159" t="s">
        <v>48</v>
      </c>
      <c r="B20" s="159">
        <f>ROUND(VALUE(SUBSTITUTE(実質収支比率等に係る経年分析!F$47,"▲","-")),2)</f>
        <v>19.350000000000001</v>
      </c>
      <c r="C20" s="159">
        <f>ROUND(VALUE(SUBSTITUTE(実質収支比率等に係る経年分析!G$47,"▲","-")),2)</f>
        <v>20.399999999999999</v>
      </c>
      <c r="D20" s="159">
        <f>ROUND(VALUE(SUBSTITUTE(実質収支比率等に係る経年分析!H$47,"▲","-")),2)</f>
        <v>19.489999999999998</v>
      </c>
      <c r="E20" s="159">
        <f>ROUND(VALUE(SUBSTITUTE(実質収支比率等に係る経年分析!I$47,"▲","-")),2)</f>
        <v>17.96</v>
      </c>
      <c r="F20" s="159">
        <f>ROUND(VALUE(SUBSTITUTE(実質収支比率等に係る経年分析!J$47,"▲","-")),2)</f>
        <v>19.68</v>
      </c>
    </row>
    <row r="21" spans="1:11" x14ac:dyDescent="0.15">
      <c r="A21" s="159" t="s">
        <v>49</v>
      </c>
      <c r="B21" s="159">
        <f>IF(ISNUMBER(VALUE(SUBSTITUTE(実質収支比率等に係る経年分析!F$49,"▲","-"))),ROUND(VALUE(SUBSTITUTE(実質収支比率等に係る経年分析!F$49,"▲","-")),2),NA())</f>
        <v>0.73</v>
      </c>
      <c r="C21" s="159">
        <f>IF(ISNUMBER(VALUE(SUBSTITUTE(実質収支比率等に係る経年分析!G$49,"▲","-"))),ROUND(VALUE(SUBSTITUTE(実質収支比率等に係る経年分析!G$49,"▲","-")),2),NA())</f>
        <v>0.98</v>
      </c>
      <c r="D21" s="159">
        <f>IF(ISNUMBER(VALUE(SUBSTITUTE(実質収支比率等に係る経年分析!H$49,"▲","-"))),ROUND(VALUE(SUBSTITUTE(実質収支比率等に係る経年分析!H$49,"▲","-")),2),NA())</f>
        <v>-0.65</v>
      </c>
      <c r="E21" s="159">
        <f>IF(ISNUMBER(VALUE(SUBSTITUTE(実質収支比率等に係る経年分析!I$49,"▲","-"))),ROUND(VALUE(SUBSTITUTE(実質収支比率等に係る経年分析!I$49,"▲","-")),2),NA())</f>
        <v>-1.34</v>
      </c>
      <c r="F21" s="159">
        <f>IF(ISNUMBER(VALUE(SUBSTITUTE(実質収支比率等に係る経年分析!J$49,"▲","-"))),ROUND(VALUE(SUBSTITUTE(実質収支比率等に係る経年分析!J$49,"▲","-")),2),NA())</f>
        <v>2.08</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駐車場事業特別会計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学校給食センター特別会計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0.28999999999999998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0.37</v>
      </c>
    </row>
    <row r="33" spans="1:16" x14ac:dyDescent="0.15">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1.54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1.72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1.82</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1.73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14.67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13.43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13.79</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5024</v>
      </c>
      <c r="E42" s="161"/>
      <c r="F42" s="161"/>
      <c r="G42" s="161">
        <f>'実質公債費比率（分子）の構造'!L$52</f>
        <v>5054</v>
      </c>
      <c r="H42" s="161"/>
      <c r="I42" s="161"/>
      <c r="J42" s="161">
        <f>'実質公債費比率（分子）の構造'!M$52</f>
        <v>4621</v>
      </c>
      <c r="K42" s="161"/>
      <c r="L42" s="161"/>
      <c r="M42" s="161">
        <f>'実質公債費比率（分子）の構造'!N$52</f>
        <v>4610</v>
      </c>
      <c r="N42" s="161"/>
      <c r="O42" s="161"/>
      <c r="P42" s="161">
        <f>'実質公債費比率（分子）の構造'!O$52</f>
        <v>4437</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52</v>
      </c>
      <c r="C44" s="161"/>
      <c r="D44" s="161"/>
      <c r="E44" s="161">
        <f>'実質公債費比率（分子）の構造'!L$50</f>
        <v>52</v>
      </c>
      <c r="F44" s="161"/>
      <c r="G44" s="161"/>
      <c r="H44" s="161">
        <f>'実質公債費比率（分子）の構造'!M$50</f>
        <v>52</v>
      </c>
      <c r="I44" s="161"/>
      <c r="J44" s="161"/>
      <c r="K44" s="161">
        <f>'実質公債費比率（分子）の構造'!N$50</f>
        <v>52</v>
      </c>
      <c r="L44" s="161"/>
      <c r="M44" s="161"/>
      <c r="N44" s="161" t="str">
        <f>'実質公債費比率（分子）の構造'!O$50</f>
        <v>-</v>
      </c>
      <c r="O44" s="161"/>
      <c r="P44" s="161"/>
    </row>
    <row r="45" spans="1:16" x14ac:dyDescent="0.15">
      <c r="A45" s="161" t="s">
        <v>59</v>
      </c>
      <c r="B45" s="161">
        <f>'実質公債費比率（分子）の構造'!K$49</f>
        <v>218</v>
      </c>
      <c r="C45" s="161"/>
      <c r="D45" s="161"/>
      <c r="E45" s="161">
        <f>'実質公債費比率（分子）の構造'!L$49</f>
        <v>223</v>
      </c>
      <c r="F45" s="161"/>
      <c r="G45" s="161"/>
      <c r="H45" s="161">
        <f>'実質公債費比率（分子）の構造'!M$49</f>
        <v>188</v>
      </c>
      <c r="I45" s="161"/>
      <c r="J45" s="161"/>
      <c r="K45" s="161">
        <f>'実質公債費比率（分子）の構造'!N$49</f>
        <v>119</v>
      </c>
      <c r="L45" s="161"/>
      <c r="M45" s="161"/>
      <c r="N45" s="161">
        <f>'実質公債費比率（分子）の構造'!O$49</f>
        <v>143</v>
      </c>
      <c r="O45" s="161"/>
      <c r="P45" s="161"/>
    </row>
    <row r="46" spans="1:16" x14ac:dyDescent="0.15">
      <c r="A46" s="161" t="s">
        <v>60</v>
      </c>
      <c r="B46" s="161">
        <f>'実質公債費比率（分子）の構造'!K$48</f>
        <v>1458</v>
      </c>
      <c r="C46" s="161"/>
      <c r="D46" s="161"/>
      <c r="E46" s="161">
        <f>'実質公債費比率（分子）の構造'!L$48</f>
        <v>1262</v>
      </c>
      <c r="F46" s="161"/>
      <c r="G46" s="161"/>
      <c r="H46" s="161">
        <f>'実質公債費比率（分子）の構造'!M$48</f>
        <v>1340</v>
      </c>
      <c r="I46" s="161"/>
      <c r="J46" s="161"/>
      <c r="K46" s="161">
        <f>'実質公債費比率（分子）の構造'!N$48</f>
        <v>1292</v>
      </c>
      <c r="L46" s="161"/>
      <c r="M46" s="161"/>
      <c r="N46" s="161">
        <f>'実質公債費比率（分子）の構造'!O$48</f>
        <v>1287</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4154</v>
      </c>
      <c r="C49" s="161"/>
      <c r="D49" s="161"/>
      <c r="E49" s="161">
        <f>'実質公債費比率（分子）の構造'!L$45</f>
        <v>4529</v>
      </c>
      <c r="F49" s="161"/>
      <c r="G49" s="161"/>
      <c r="H49" s="161">
        <f>'実質公債費比率（分子）の構造'!M$45</f>
        <v>4384</v>
      </c>
      <c r="I49" s="161"/>
      <c r="J49" s="161"/>
      <c r="K49" s="161">
        <f>'実質公債費比率（分子）の構造'!N$45</f>
        <v>4507</v>
      </c>
      <c r="L49" s="161"/>
      <c r="M49" s="161"/>
      <c r="N49" s="161">
        <f>'実質公債費比率（分子）の構造'!O$45</f>
        <v>4440</v>
      </c>
      <c r="O49" s="161"/>
      <c r="P49" s="161"/>
    </row>
    <row r="50" spans="1:16" x14ac:dyDescent="0.15">
      <c r="A50" s="161" t="s">
        <v>64</v>
      </c>
      <c r="B50" s="161" t="e">
        <f>NA()</f>
        <v>#N/A</v>
      </c>
      <c r="C50" s="161">
        <f>IF(ISNUMBER('実質公債費比率（分子）の構造'!K$53),'実質公債費比率（分子）の構造'!K$53,NA())</f>
        <v>858</v>
      </c>
      <c r="D50" s="161" t="e">
        <f>NA()</f>
        <v>#N/A</v>
      </c>
      <c r="E50" s="161" t="e">
        <f>NA()</f>
        <v>#N/A</v>
      </c>
      <c r="F50" s="161">
        <f>IF(ISNUMBER('実質公債費比率（分子）の構造'!L$53),'実質公債費比率（分子）の構造'!L$53,NA())</f>
        <v>1012</v>
      </c>
      <c r="G50" s="161" t="e">
        <f>NA()</f>
        <v>#N/A</v>
      </c>
      <c r="H50" s="161" t="e">
        <f>NA()</f>
        <v>#N/A</v>
      </c>
      <c r="I50" s="161">
        <f>IF(ISNUMBER('実質公債費比率（分子）の構造'!M$53),'実質公債費比率（分子）の構造'!M$53,NA())</f>
        <v>1343</v>
      </c>
      <c r="J50" s="161" t="e">
        <f>NA()</f>
        <v>#N/A</v>
      </c>
      <c r="K50" s="161" t="e">
        <f>NA()</f>
        <v>#N/A</v>
      </c>
      <c r="L50" s="161">
        <f>IF(ISNUMBER('実質公債費比率（分子）の構造'!N$53),'実質公債費比率（分子）の構造'!N$53,NA())</f>
        <v>1360</v>
      </c>
      <c r="M50" s="161" t="e">
        <f>NA()</f>
        <v>#N/A</v>
      </c>
      <c r="N50" s="161" t="e">
        <f>NA()</f>
        <v>#N/A</v>
      </c>
      <c r="O50" s="161">
        <f>IF(ISNUMBER('実質公債費比率（分子）の構造'!O$53),'実質公債費比率（分子）の構造'!O$53,NA())</f>
        <v>1433</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38929</v>
      </c>
      <c r="E56" s="160"/>
      <c r="F56" s="160"/>
      <c r="G56" s="160">
        <f>'将来負担比率（分子）の構造'!J$52</f>
        <v>38264</v>
      </c>
      <c r="H56" s="160"/>
      <c r="I56" s="160"/>
      <c r="J56" s="160">
        <f>'将来負担比率（分子）の構造'!K$52</f>
        <v>38180</v>
      </c>
      <c r="K56" s="160"/>
      <c r="L56" s="160"/>
      <c r="M56" s="160">
        <f>'将来負担比率（分子）の構造'!L$52</f>
        <v>37943</v>
      </c>
      <c r="N56" s="160"/>
      <c r="O56" s="160"/>
      <c r="P56" s="160">
        <f>'将来負担比率（分子）の構造'!M$52</f>
        <v>39760</v>
      </c>
    </row>
    <row r="57" spans="1:16" x14ac:dyDescent="0.15">
      <c r="A57" s="160" t="s">
        <v>36</v>
      </c>
      <c r="B57" s="160"/>
      <c r="C57" s="160"/>
      <c r="D57" s="160">
        <f>'将来負担比率（分子）の構造'!I$51</f>
        <v>8612</v>
      </c>
      <c r="E57" s="160"/>
      <c r="F57" s="160"/>
      <c r="G57" s="160">
        <f>'将来負担比率（分子）の構造'!J$51</f>
        <v>8926</v>
      </c>
      <c r="H57" s="160"/>
      <c r="I57" s="160"/>
      <c r="J57" s="160">
        <f>'将来負担比率（分子）の構造'!K$51</f>
        <v>7904</v>
      </c>
      <c r="K57" s="160"/>
      <c r="L57" s="160"/>
      <c r="M57" s="160">
        <f>'将来負担比率（分子）の構造'!L$51</f>
        <v>8419</v>
      </c>
      <c r="N57" s="160"/>
      <c r="O57" s="160"/>
      <c r="P57" s="160">
        <f>'将来負担比率（分子）の構造'!M$51</f>
        <v>11269</v>
      </c>
    </row>
    <row r="58" spans="1:16" x14ac:dyDescent="0.15">
      <c r="A58" s="160" t="s">
        <v>35</v>
      </c>
      <c r="B58" s="160"/>
      <c r="C58" s="160"/>
      <c r="D58" s="160">
        <f>'将来負担比率（分子）の構造'!I$50</f>
        <v>17353</v>
      </c>
      <c r="E58" s="160"/>
      <c r="F58" s="160"/>
      <c r="G58" s="160">
        <f>'将来負担比率（分子）の構造'!J$50</f>
        <v>18283</v>
      </c>
      <c r="H58" s="160"/>
      <c r="I58" s="160"/>
      <c r="J58" s="160">
        <f>'将来負担比率（分子）の構造'!K$50</f>
        <v>17819</v>
      </c>
      <c r="K58" s="160"/>
      <c r="L58" s="160"/>
      <c r="M58" s="160">
        <f>'将来負担比率（分子）の構造'!L$50</f>
        <v>15942</v>
      </c>
      <c r="N58" s="160"/>
      <c r="O58" s="160"/>
      <c r="P58" s="160">
        <f>'将来負担比率（分子）の構造'!M$50</f>
        <v>16301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2052</v>
      </c>
      <c r="C61" s="160"/>
      <c r="D61" s="160"/>
      <c r="E61" s="160">
        <f>'将来負担比率（分子）の構造'!J$46</f>
        <v>1951</v>
      </c>
      <c r="F61" s="160"/>
      <c r="G61" s="160"/>
      <c r="H61" s="160">
        <f>'将来負担比率（分子）の構造'!K$46</f>
        <v>2084</v>
      </c>
      <c r="I61" s="160"/>
      <c r="J61" s="160"/>
      <c r="K61" s="160">
        <f>'将来負担比率（分子）の構造'!L$46</f>
        <v>1</v>
      </c>
      <c r="L61" s="160"/>
      <c r="M61" s="160"/>
      <c r="N61" s="160" t="str">
        <f>'将来負担比率（分子）の構造'!M$46</f>
        <v>-</v>
      </c>
      <c r="O61" s="160"/>
      <c r="P61" s="160"/>
    </row>
    <row r="62" spans="1:16" x14ac:dyDescent="0.15">
      <c r="A62" s="160" t="s">
        <v>29</v>
      </c>
      <c r="B62" s="160">
        <f>'将来負担比率（分子）の構造'!I$45</f>
        <v>5273</v>
      </c>
      <c r="C62" s="160"/>
      <c r="D62" s="160"/>
      <c r="E62" s="160">
        <f>'将来負担比率（分子）の構造'!J$45</f>
        <v>4660</v>
      </c>
      <c r="F62" s="160"/>
      <c r="G62" s="160"/>
      <c r="H62" s="160">
        <f>'将来負担比率（分子）の構造'!K$45</f>
        <v>4621</v>
      </c>
      <c r="I62" s="160"/>
      <c r="J62" s="160"/>
      <c r="K62" s="160">
        <f>'将来負担比率（分子）の構造'!L$45</f>
        <v>4179</v>
      </c>
      <c r="L62" s="160"/>
      <c r="M62" s="160"/>
      <c r="N62" s="160">
        <f>'将来負担比率（分子）の構造'!M$45</f>
        <v>3893</v>
      </c>
      <c r="O62" s="160"/>
      <c r="P62" s="160"/>
    </row>
    <row r="63" spans="1:16" x14ac:dyDescent="0.15">
      <c r="A63" s="160" t="s">
        <v>28</v>
      </c>
      <c r="B63" s="160">
        <f>'将来負担比率（分子）の構造'!I$44</f>
        <v>1344</v>
      </c>
      <c r="C63" s="160"/>
      <c r="D63" s="160"/>
      <c r="E63" s="160">
        <f>'将来負担比率（分子）の構造'!J$44</f>
        <v>1330</v>
      </c>
      <c r="F63" s="160"/>
      <c r="G63" s="160"/>
      <c r="H63" s="160">
        <f>'将来負担比率（分子）の構造'!K$44</f>
        <v>1179</v>
      </c>
      <c r="I63" s="160"/>
      <c r="J63" s="160"/>
      <c r="K63" s="160">
        <f>'将来負担比率（分子）の構造'!L$44</f>
        <v>1326</v>
      </c>
      <c r="L63" s="160"/>
      <c r="M63" s="160"/>
      <c r="N63" s="160">
        <f>'将来負担比率（分子）の構造'!M$44</f>
        <v>1256</v>
      </c>
      <c r="O63" s="160"/>
      <c r="P63" s="160"/>
    </row>
    <row r="64" spans="1:16" x14ac:dyDescent="0.15">
      <c r="A64" s="160" t="s">
        <v>27</v>
      </c>
      <c r="B64" s="160">
        <f>'将来負担比率（分子）の構造'!I$43</f>
        <v>11679</v>
      </c>
      <c r="C64" s="160"/>
      <c r="D64" s="160"/>
      <c r="E64" s="160">
        <f>'将来負担比率（分子）の構造'!J$43</f>
        <v>13141</v>
      </c>
      <c r="F64" s="160"/>
      <c r="G64" s="160"/>
      <c r="H64" s="160">
        <f>'将来負担比率（分子）の構造'!K$43</f>
        <v>11806</v>
      </c>
      <c r="I64" s="160"/>
      <c r="J64" s="160"/>
      <c r="K64" s="160">
        <f>'将来負担比率（分子）の構造'!L$43</f>
        <v>10689</v>
      </c>
      <c r="L64" s="160"/>
      <c r="M64" s="160"/>
      <c r="N64" s="160">
        <f>'将来負担比率（分子）の構造'!M$43</f>
        <v>10152</v>
      </c>
      <c r="O64" s="160"/>
      <c r="P64" s="160"/>
    </row>
    <row r="65" spans="1:16" x14ac:dyDescent="0.15">
      <c r="A65" s="160" t="s">
        <v>26</v>
      </c>
      <c r="B65" s="160">
        <f>'将来負担比率（分子）の構造'!I$42</f>
        <v>156</v>
      </c>
      <c r="C65" s="160"/>
      <c r="D65" s="160"/>
      <c r="E65" s="160">
        <f>'将来負担比率（分子）の構造'!J$42</f>
        <v>104</v>
      </c>
      <c r="F65" s="160"/>
      <c r="G65" s="160"/>
      <c r="H65" s="160">
        <f>'将来負担比率（分子）の構造'!K$42</f>
        <v>52</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37857</v>
      </c>
      <c r="C66" s="160"/>
      <c r="D66" s="160"/>
      <c r="E66" s="160">
        <f>'将来負担比率（分子）の構造'!J$41</f>
        <v>37453</v>
      </c>
      <c r="F66" s="160"/>
      <c r="G66" s="160"/>
      <c r="H66" s="160">
        <f>'将来負担比率（分子）の構造'!K$41</f>
        <v>38528</v>
      </c>
      <c r="I66" s="160"/>
      <c r="J66" s="160"/>
      <c r="K66" s="160">
        <f>'将来負担比率（分子）の構造'!L$41</f>
        <v>40011</v>
      </c>
      <c r="L66" s="160"/>
      <c r="M66" s="160"/>
      <c r="N66" s="160">
        <f>'将来負担比率（分子）の構造'!M$41</f>
        <v>45714</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4871</v>
      </c>
      <c r="C72" s="164">
        <f>基金残高に係る経年分析!G55</f>
        <v>4598</v>
      </c>
      <c r="D72" s="164">
        <f>基金残高に係る経年分析!H55</f>
        <v>5038</v>
      </c>
    </row>
    <row r="73" spans="1:16" x14ac:dyDescent="0.15">
      <c r="A73" s="163" t="s">
        <v>71</v>
      </c>
      <c r="B73" s="164">
        <f>基金残高に係る経年分析!F56</f>
        <v>2922</v>
      </c>
      <c r="C73" s="164">
        <f>基金残高に係る経年分析!G56</f>
        <v>2925</v>
      </c>
      <c r="D73" s="164">
        <f>基金残高に係る経年分析!H56</f>
        <v>2527</v>
      </c>
    </row>
    <row r="74" spans="1:16" x14ac:dyDescent="0.15">
      <c r="A74" s="163" t="s">
        <v>72</v>
      </c>
      <c r="B74" s="164">
        <f>基金残高に係る経年分析!F57</f>
        <v>8146</v>
      </c>
      <c r="C74" s="164">
        <f>基金残高に係る経年分析!G57</f>
        <v>6790</v>
      </c>
      <c r="D74" s="164">
        <f>基金残高に係る経年分析!H57</f>
        <v>6976</v>
      </c>
    </row>
  </sheetData>
  <sheetProtection algorithmName="SHA-512" hashValue="kar3V+WOB6iP6U49RXMBPmRnez3HB8P0VvxKSXNihokFiQbJeLvxqsRwQgndSPLjUNV9rDsnkPFOU4iCiUD0Gw==" saltValue="ZdL3Be1p/qWf36ikQ62hF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221</v>
      </c>
      <c r="C5" s="608"/>
      <c r="D5" s="608"/>
      <c r="E5" s="608"/>
      <c r="F5" s="608"/>
      <c r="G5" s="608"/>
      <c r="H5" s="608"/>
      <c r="I5" s="608"/>
      <c r="J5" s="608"/>
      <c r="K5" s="608"/>
      <c r="L5" s="608"/>
      <c r="M5" s="608"/>
      <c r="N5" s="608"/>
      <c r="O5" s="608"/>
      <c r="P5" s="608"/>
      <c r="Q5" s="609"/>
      <c r="R5" s="610">
        <v>23145005</v>
      </c>
      <c r="S5" s="611"/>
      <c r="T5" s="611"/>
      <c r="U5" s="611"/>
      <c r="V5" s="611"/>
      <c r="W5" s="611"/>
      <c r="X5" s="611"/>
      <c r="Y5" s="612"/>
      <c r="Z5" s="613">
        <v>40.299999999999997</v>
      </c>
      <c r="AA5" s="613"/>
      <c r="AB5" s="613"/>
      <c r="AC5" s="613"/>
      <c r="AD5" s="614">
        <v>21502341</v>
      </c>
      <c r="AE5" s="614"/>
      <c r="AF5" s="614"/>
      <c r="AG5" s="614"/>
      <c r="AH5" s="614"/>
      <c r="AI5" s="614"/>
      <c r="AJ5" s="614"/>
      <c r="AK5" s="614"/>
      <c r="AL5" s="615">
        <v>83.1</v>
      </c>
      <c r="AM5" s="616"/>
      <c r="AN5" s="616"/>
      <c r="AO5" s="617"/>
      <c r="AP5" s="607" t="s">
        <v>222</v>
      </c>
      <c r="AQ5" s="608"/>
      <c r="AR5" s="608"/>
      <c r="AS5" s="608"/>
      <c r="AT5" s="608"/>
      <c r="AU5" s="608"/>
      <c r="AV5" s="608"/>
      <c r="AW5" s="608"/>
      <c r="AX5" s="608"/>
      <c r="AY5" s="608"/>
      <c r="AZ5" s="608"/>
      <c r="BA5" s="608"/>
      <c r="BB5" s="608"/>
      <c r="BC5" s="608"/>
      <c r="BD5" s="608"/>
      <c r="BE5" s="608"/>
      <c r="BF5" s="609"/>
      <c r="BG5" s="621">
        <v>21502341</v>
      </c>
      <c r="BH5" s="622"/>
      <c r="BI5" s="622"/>
      <c r="BJ5" s="622"/>
      <c r="BK5" s="622"/>
      <c r="BL5" s="622"/>
      <c r="BM5" s="622"/>
      <c r="BN5" s="623"/>
      <c r="BO5" s="624">
        <v>92.9</v>
      </c>
      <c r="BP5" s="624"/>
      <c r="BQ5" s="624"/>
      <c r="BR5" s="624"/>
      <c r="BS5" s="625">
        <v>434195</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x14ac:dyDescent="0.15">
      <c r="B6" s="618" t="s">
        <v>226</v>
      </c>
      <c r="C6" s="619"/>
      <c r="D6" s="619"/>
      <c r="E6" s="619"/>
      <c r="F6" s="619"/>
      <c r="G6" s="619"/>
      <c r="H6" s="619"/>
      <c r="I6" s="619"/>
      <c r="J6" s="619"/>
      <c r="K6" s="619"/>
      <c r="L6" s="619"/>
      <c r="M6" s="619"/>
      <c r="N6" s="619"/>
      <c r="O6" s="619"/>
      <c r="P6" s="619"/>
      <c r="Q6" s="620"/>
      <c r="R6" s="621">
        <v>299835</v>
      </c>
      <c r="S6" s="622"/>
      <c r="T6" s="622"/>
      <c r="U6" s="622"/>
      <c r="V6" s="622"/>
      <c r="W6" s="622"/>
      <c r="X6" s="622"/>
      <c r="Y6" s="623"/>
      <c r="Z6" s="624">
        <v>0.5</v>
      </c>
      <c r="AA6" s="624"/>
      <c r="AB6" s="624"/>
      <c r="AC6" s="624"/>
      <c r="AD6" s="625">
        <v>299835</v>
      </c>
      <c r="AE6" s="625"/>
      <c r="AF6" s="625"/>
      <c r="AG6" s="625"/>
      <c r="AH6" s="625"/>
      <c r="AI6" s="625"/>
      <c r="AJ6" s="625"/>
      <c r="AK6" s="625"/>
      <c r="AL6" s="626">
        <v>1.2</v>
      </c>
      <c r="AM6" s="627"/>
      <c r="AN6" s="627"/>
      <c r="AO6" s="628"/>
      <c r="AP6" s="618" t="s">
        <v>227</v>
      </c>
      <c r="AQ6" s="619"/>
      <c r="AR6" s="619"/>
      <c r="AS6" s="619"/>
      <c r="AT6" s="619"/>
      <c r="AU6" s="619"/>
      <c r="AV6" s="619"/>
      <c r="AW6" s="619"/>
      <c r="AX6" s="619"/>
      <c r="AY6" s="619"/>
      <c r="AZ6" s="619"/>
      <c r="BA6" s="619"/>
      <c r="BB6" s="619"/>
      <c r="BC6" s="619"/>
      <c r="BD6" s="619"/>
      <c r="BE6" s="619"/>
      <c r="BF6" s="620"/>
      <c r="BG6" s="621">
        <v>21502341</v>
      </c>
      <c r="BH6" s="622"/>
      <c r="BI6" s="622"/>
      <c r="BJ6" s="622"/>
      <c r="BK6" s="622"/>
      <c r="BL6" s="622"/>
      <c r="BM6" s="622"/>
      <c r="BN6" s="623"/>
      <c r="BO6" s="624">
        <v>92.9</v>
      </c>
      <c r="BP6" s="624"/>
      <c r="BQ6" s="624"/>
      <c r="BR6" s="624"/>
      <c r="BS6" s="625">
        <v>434195</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301591</v>
      </c>
      <c r="CS6" s="622"/>
      <c r="CT6" s="622"/>
      <c r="CU6" s="622"/>
      <c r="CV6" s="622"/>
      <c r="CW6" s="622"/>
      <c r="CX6" s="622"/>
      <c r="CY6" s="623"/>
      <c r="CZ6" s="615">
        <v>0.5</v>
      </c>
      <c r="DA6" s="616"/>
      <c r="DB6" s="616"/>
      <c r="DC6" s="635"/>
      <c r="DD6" s="630" t="s">
        <v>169</v>
      </c>
      <c r="DE6" s="622"/>
      <c r="DF6" s="622"/>
      <c r="DG6" s="622"/>
      <c r="DH6" s="622"/>
      <c r="DI6" s="622"/>
      <c r="DJ6" s="622"/>
      <c r="DK6" s="622"/>
      <c r="DL6" s="622"/>
      <c r="DM6" s="622"/>
      <c r="DN6" s="622"/>
      <c r="DO6" s="622"/>
      <c r="DP6" s="623"/>
      <c r="DQ6" s="630">
        <v>301586</v>
      </c>
      <c r="DR6" s="622"/>
      <c r="DS6" s="622"/>
      <c r="DT6" s="622"/>
      <c r="DU6" s="622"/>
      <c r="DV6" s="622"/>
      <c r="DW6" s="622"/>
      <c r="DX6" s="622"/>
      <c r="DY6" s="622"/>
      <c r="DZ6" s="622"/>
      <c r="EA6" s="622"/>
      <c r="EB6" s="622"/>
      <c r="EC6" s="631"/>
    </row>
    <row r="7" spans="2:143" ht="11.25" customHeight="1" x14ac:dyDescent="0.15">
      <c r="B7" s="618" t="s">
        <v>229</v>
      </c>
      <c r="C7" s="619"/>
      <c r="D7" s="619"/>
      <c r="E7" s="619"/>
      <c r="F7" s="619"/>
      <c r="G7" s="619"/>
      <c r="H7" s="619"/>
      <c r="I7" s="619"/>
      <c r="J7" s="619"/>
      <c r="K7" s="619"/>
      <c r="L7" s="619"/>
      <c r="M7" s="619"/>
      <c r="N7" s="619"/>
      <c r="O7" s="619"/>
      <c r="P7" s="619"/>
      <c r="Q7" s="620"/>
      <c r="R7" s="621">
        <v>40366</v>
      </c>
      <c r="S7" s="622"/>
      <c r="T7" s="622"/>
      <c r="U7" s="622"/>
      <c r="V7" s="622"/>
      <c r="W7" s="622"/>
      <c r="X7" s="622"/>
      <c r="Y7" s="623"/>
      <c r="Z7" s="624">
        <v>0.1</v>
      </c>
      <c r="AA7" s="624"/>
      <c r="AB7" s="624"/>
      <c r="AC7" s="624"/>
      <c r="AD7" s="625">
        <v>40366</v>
      </c>
      <c r="AE7" s="625"/>
      <c r="AF7" s="625"/>
      <c r="AG7" s="625"/>
      <c r="AH7" s="625"/>
      <c r="AI7" s="625"/>
      <c r="AJ7" s="625"/>
      <c r="AK7" s="625"/>
      <c r="AL7" s="626">
        <v>0.2</v>
      </c>
      <c r="AM7" s="627"/>
      <c r="AN7" s="627"/>
      <c r="AO7" s="628"/>
      <c r="AP7" s="618" t="s">
        <v>230</v>
      </c>
      <c r="AQ7" s="619"/>
      <c r="AR7" s="619"/>
      <c r="AS7" s="619"/>
      <c r="AT7" s="619"/>
      <c r="AU7" s="619"/>
      <c r="AV7" s="619"/>
      <c r="AW7" s="619"/>
      <c r="AX7" s="619"/>
      <c r="AY7" s="619"/>
      <c r="AZ7" s="619"/>
      <c r="BA7" s="619"/>
      <c r="BB7" s="619"/>
      <c r="BC7" s="619"/>
      <c r="BD7" s="619"/>
      <c r="BE7" s="619"/>
      <c r="BF7" s="620"/>
      <c r="BG7" s="621">
        <v>11058005</v>
      </c>
      <c r="BH7" s="622"/>
      <c r="BI7" s="622"/>
      <c r="BJ7" s="622"/>
      <c r="BK7" s="622"/>
      <c r="BL7" s="622"/>
      <c r="BM7" s="622"/>
      <c r="BN7" s="623"/>
      <c r="BO7" s="624">
        <v>47.8</v>
      </c>
      <c r="BP7" s="624"/>
      <c r="BQ7" s="624"/>
      <c r="BR7" s="624"/>
      <c r="BS7" s="625">
        <v>434195</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6731652</v>
      </c>
      <c r="CS7" s="622"/>
      <c r="CT7" s="622"/>
      <c r="CU7" s="622"/>
      <c r="CV7" s="622"/>
      <c r="CW7" s="622"/>
      <c r="CX7" s="622"/>
      <c r="CY7" s="623"/>
      <c r="CZ7" s="624">
        <v>11.8</v>
      </c>
      <c r="DA7" s="624"/>
      <c r="DB7" s="624"/>
      <c r="DC7" s="624"/>
      <c r="DD7" s="630">
        <v>1252591</v>
      </c>
      <c r="DE7" s="622"/>
      <c r="DF7" s="622"/>
      <c r="DG7" s="622"/>
      <c r="DH7" s="622"/>
      <c r="DI7" s="622"/>
      <c r="DJ7" s="622"/>
      <c r="DK7" s="622"/>
      <c r="DL7" s="622"/>
      <c r="DM7" s="622"/>
      <c r="DN7" s="622"/>
      <c r="DO7" s="622"/>
      <c r="DP7" s="623"/>
      <c r="DQ7" s="630">
        <v>5307435</v>
      </c>
      <c r="DR7" s="622"/>
      <c r="DS7" s="622"/>
      <c r="DT7" s="622"/>
      <c r="DU7" s="622"/>
      <c r="DV7" s="622"/>
      <c r="DW7" s="622"/>
      <c r="DX7" s="622"/>
      <c r="DY7" s="622"/>
      <c r="DZ7" s="622"/>
      <c r="EA7" s="622"/>
      <c r="EB7" s="622"/>
      <c r="EC7" s="631"/>
    </row>
    <row r="8" spans="2:143" ht="11.25" customHeight="1" x14ac:dyDescent="0.15">
      <c r="B8" s="618" t="s">
        <v>232</v>
      </c>
      <c r="C8" s="619"/>
      <c r="D8" s="619"/>
      <c r="E8" s="619"/>
      <c r="F8" s="619"/>
      <c r="G8" s="619"/>
      <c r="H8" s="619"/>
      <c r="I8" s="619"/>
      <c r="J8" s="619"/>
      <c r="K8" s="619"/>
      <c r="L8" s="619"/>
      <c r="M8" s="619"/>
      <c r="N8" s="619"/>
      <c r="O8" s="619"/>
      <c r="P8" s="619"/>
      <c r="Q8" s="620"/>
      <c r="R8" s="621">
        <v>98244</v>
      </c>
      <c r="S8" s="622"/>
      <c r="T8" s="622"/>
      <c r="U8" s="622"/>
      <c r="V8" s="622"/>
      <c r="W8" s="622"/>
      <c r="X8" s="622"/>
      <c r="Y8" s="623"/>
      <c r="Z8" s="624">
        <v>0.2</v>
      </c>
      <c r="AA8" s="624"/>
      <c r="AB8" s="624"/>
      <c r="AC8" s="624"/>
      <c r="AD8" s="625">
        <v>98244</v>
      </c>
      <c r="AE8" s="625"/>
      <c r="AF8" s="625"/>
      <c r="AG8" s="625"/>
      <c r="AH8" s="625"/>
      <c r="AI8" s="625"/>
      <c r="AJ8" s="625"/>
      <c r="AK8" s="625"/>
      <c r="AL8" s="626">
        <v>0.4</v>
      </c>
      <c r="AM8" s="627"/>
      <c r="AN8" s="627"/>
      <c r="AO8" s="628"/>
      <c r="AP8" s="618" t="s">
        <v>233</v>
      </c>
      <c r="AQ8" s="619"/>
      <c r="AR8" s="619"/>
      <c r="AS8" s="619"/>
      <c r="AT8" s="619"/>
      <c r="AU8" s="619"/>
      <c r="AV8" s="619"/>
      <c r="AW8" s="619"/>
      <c r="AX8" s="619"/>
      <c r="AY8" s="619"/>
      <c r="AZ8" s="619"/>
      <c r="BA8" s="619"/>
      <c r="BB8" s="619"/>
      <c r="BC8" s="619"/>
      <c r="BD8" s="619"/>
      <c r="BE8" s="619"/>
      <c r="BF8" s="620"/>
      <c r="BG8" s="621">
        <v>228584</v>
      </c>
      <c r="BH8" s="622"/>
      <c r="BI8" s="622"/>
      <c r="BJ8" s="622"/>
      <c r="BK8" s="622"/>
      <c r="BL8" s="622"/>
      <c r="BM8" s="622"/>
      <c r="BN8" s="623"/>
      <c r="BO8" s="624">
        <v>1</v>
      </c>
      <c r="BP8" s="624"/>
      <c r="BQ8" s="624"/>
      <c r="BR8" s="624"/>
      <c r="BS8" s="630" t="s">
        <v>169</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19385841</v>
      </c>
      <c r="CS8" s="622"/>
      <c r="CT8" s="622"/>
      <c r="CU8" s="622"/>
      <c r="CV8" s="622"/>
      <c r="CW8" s="622"/>
      <c r="CX8" s="622"/>
      <c r="CY8" s="623"/>
      <c r="CZ8" s="624">
        <v>34.1</v>
      </c>
      <c r="DA8" s="624"/>
      <c r="DB8" s="624"/>
      <c r="DC8" s="624"/>
      <c r="DD8" s="630">
        <v>541636</v>
      </c>
      <c r="DE8" s="622"/>
      <c r="DF8" s="622"/>
      <c r="DG8" s="622"/>
      <c r="DH8" s="622"/>
      <c r="DI8" s="622"/>
      <c r="DJ8" s="622"/>
      <c r="DK8" s="622"/>
      <c r="DL8" s="622"/>
      <c r="DM8" s="622"/>
      <c r="DN8" s="622"/>
      <c r="DO8" s="622"/>
      <c r="DP8" s="623"/>
      <c r="DQ8" s="630">
        <v>9133546</v>
      </c>
      <c r="DR8" s="622"/>
      <c r="DS8" s="622"/>
      <c r="DT8" s="622"/>
      <c r="DU8" s="622"/>
      <c r="DV8" s="622"/>
      <c r="DW8" s="622"/>
      <c r="DX8" s="622"/>
      <c r="DY8" s="622"/>
      <c r="DZ8" s="622"/>
      <c r="EA8" s="622"/>
      <c r="EB8" s="622"/>
      <c r="EC8" s="631"/>
    </row>
    <row r="9" spans="2:143" ht="11.25" customHeight="1" x14ac:dyDescent="0.15">
      <c r="B9" s="618" t="s">
        <v>235</v>
      </c>
      <c r="C9" s="619"/>
      <c r="D9" s="619"/>
      <c r="E9" s="619"/>
      <c r="F9" s="619"/>
      <c r="G9" s="619"/>
      <c r="H9" s="619"/>
      <c r="I9" s="619"/>
      <c r="J9" s="619"/>
      <c r="K9" s="619"/>
      <c r="L9" s="619"/>
      <c r="M9" s="619"/>
      <c r="N9" s="619"/>
      <c r="O9" s="619"/>
      <c r="P9" s="619"/>
      <c r="Q9" s="620"/>
      <c r="R9" s="621">
        <v>119366</v>
      </c>
      <c r="S9" s="622"/>
      <c r="T9" s="622"/>
      <c r="U9" s="622"/>
      <c r="V9" s="622"/>
      <c r="W9" s="622"/>
      <c r="X9" s="622"/>
      <c r="Y9" s="623"/>
      <c r="Z9" s="624">
        <v>0.2</v>
      </c>
      <c r="AA9" s="624"/>
      <c r="AB9" s="624"/>
      <c r="AC9" s="624"/>
      <c r="AD9" s="625">
        <v>119366</v>
      </c>
      <c r="AE9" s="625"/>
      <c r="AF9" s="625"/>
      <c r="AG9" s="625"/>
      <c r="AH9" s="625"/>
      <c r="AI9" s="625"/>
      <c r="AJ9" s="625"/>
      <c r="AK9" s="625"/>
      <c r="AL9" s="626">
        <v>0.5</v>
      </c>
      <c r="AM9" s="627"/>
      <c r="AN9" s="627"/>
      <c r="AO9" s="628"/>
      <c r="AP9" s="618" t="s">
        <v>236</v>
      </c>
      <c r="AQ9" s="619"/>
      <c r="AR9" s="619"/>
      <c r="AS9" s="619"/>
      <c r="AT9" s="619"/>
      <c r="AU9" s="619"/>
      <c r="AV9" s="619"/>
      <c r="AW9" s="619"/>
      <c r="AX9" s="619"/>
      <c r="AY9" s="619"/>
      <c r="AZ9" s="619"/>
      <c r="BA9" s="619"/>
      <c r="BB9" s="619"/>
      <c r="BC9" s="619"/>
      <c r="BD9" s="619"/>
      <c r="BE9" s="619"/>
      <c r="BF9" s="620"/>
      <c r="BG9" s="621">
        <v>8132621</v>
      </c>
      <c r="BH9" s="622"/>
      <c r="BI9" s="622"/>
      <c r="BJ9" s="622"/>
      <c r="BK9" s="622"/>
      <c r="BL9" s="622"/>
      <c r="BM9" s="622"/>
      <c r="BN9" s="623"/>
      <c r="BO9" s="624">
        <v>35.1</v>
      </c>
      <c r="BP9" s="624"/>
      <c r="BQ9" s="624"/>
      <c r="BR9" s="624"/>
      <c r="BS9" s="630" t="s">
        <v>169</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11169160</v>
      </c>
      <c r="CS9" s="622"/>
      <c r="CT9" s="622"/>
      <c r="CU9" s="622"/>
      <c r="CV9" s="622"/>
      <c r="CW9" s="622"/>
      <c r="CX9" s="622"/>
      <c r="CY9" s="623"/>
      <c r="CZ9" s="624">
        <v>19.600000000000001</v>
      </c>
      <c r="DA9" s="624"/>
      <c r="DB9" s="624"/>
      <c r="DC9" s="624"/>
      <c r="DD9" s="630">
        <v>8850127</v>
      </c>
      <c r="DE9" s="622"/>
      <c r="DF9" s="622"/>
      <c r="DG9" s="622"/>
      <c r="DH9" s="622"/>
      <c r="DI9" s="622"/>
      <c r="DJ9" s="622"/>
      <c r="DK9" s="622"/>
      <c r="DL9" s="622"/>
      <c r="DM9" s="622"/>
      <c r="DN9" s="622"/>
      <c r="DO9" s="622"/>
      <c r="DP9" s="623"/>
      <c r="DQ9" s="630">
        <v>1967662</v>
      </c>
      <c r="DR9" s="622"/>
      <c r="DS9" s="622"/>
      <c r="DT9" s="622"/>
      <c r="DU9" s="622"/>
      <c r="DV9" s="622"/>
      <c r="DW9" s="622"/>
      <c r="DX9" s="622"/>
      <c r="DY9" s="622"/>
      <c r="DZ9" s="622"/>
      <c r="EA9" s="622"/>
      <c r="EB9" s="622"/>
      <c r="EC9" s="631"/>
    </row>
    <row r="10" spans="2:143" ht="11.25" customHeight="1" x14ac:dyDescent="0.15">
      <c r="B10" s="618" t="s">
        <v>238</v>
      </c>
      <c r="C10" s="619"/>
      <c r="D10" s="619"/>
      <c r="E10" s="619"/>
      <c r="F10" s="619"/>
      <c r="G10" s="619"/>
      <c r="H10" s="619"/>
      <c r="I10" s="619"/>
      <c r="J10" s="619"/>
      <c r="K10" s="619"/>
      <c r="L10" s="619"/>
      <c r="M10" s="619"/>
      <c r="N10" s="619"/>
      <c r="O10" s="619"/>
      <c r="P10" s="619"/>
      <c r="Q10" s="620"/>
      <c r="R10" s="621" t="s">
        <v>169</v>
      </c>
      <c r="S10" s="622"/>
      <c r="T10" s="622"/>
      <c r="U10" s="622"/>
      <c r="V10" s="622"/>
      <c r="W10" s="622"/>
      <c r="X10" s="622"/>
      <c r="Y10" s="623"/>
      <c r="Z10" s="624" t="s">
        <v>239</v>
      </c>
      <c r="AA10" s="624"/>
      <c r="AB10" s="624"/>
      <c r="AC10" s="624"/>
      <c r="AD10" s="625" t="s">
        <v>239</v>
      </c>
      <c r="AE10" s="625"/>
      <c r="AF10" s="625"/>
      <c r="AG10" s="625"/>
      <c r="AH10" s="625"/>
      <c r="AI10" s="625"/>
      <c r="AJ10" s="625"/>
      <c r="AK10" s="625"/>
      <c r="AL10" s="626" t="s">
        <v>169</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479062</v>
      </c>
      <c r="BH10" s="622"/>
      <c r="BI10" s="622"/>
      <c r="BJ10" s="622"/>
      <c r="BK10" s="622"/>
      <c r="BL10" s="622"/>
      <c r="BM10" s="622"/>
      <c r="BN10" s="623"/>
      <c r="BO10" s="624">
        <v>2.1</v>
      </c>
      <c r="BP10" s="624"/>
      <c r="BQ10" s="624"/>
      <c r="BR10" s="624"/>
      <c r="BS10" s="630" t="s">
        <v>169</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171801</v>
      </c>
      <c r="CS10" s="622"/>
      <c r="CT10" s="622"/>
      <c r="CU10" s="622"/>
      <c r="CV10" s="622"/>
      <c r="CW10" s="622"/>
      <c r="CX10" s="622"/>
      <c r="CY10" s="623"/>
      <c r="CZ10" s="624">
        <v>0.3</v>
      </c>
      <c r="DA10" s="624"/>
      <c r="DB10" s="624"/>
      <c r="DC10" s="624"/>
      <c r="DD10" s="630">
        <v>71978</v>
      </c>
      <c r="DE10" s="622"/>
      <c r="DF10" s="622"/>
      <c r="DG10" s="622"/>
      <c r="DH10" s="622"/>
      <c r="DI10" s="622"/>
      <c r="DJ10" s="622"/>
      <c r="DK10" s="622"/>
      <c r="DL10" s="622"/>
      <c r="DM10" s="622"/>
      <c r="DN10" s="622"/>
      <c r="DO10" s="622"/>
      <c r="DP10" s="623"/>
      <c r="DQ10" s="630">
        <v>113137</v>
      </c>
      <c r="DR10" s="622"/>
      <c r="DS10" s="622"/>
      <c r="DT10" s="622"/>
      <c r="DU10" s="622"/>
      <c r="DV10" s="622"/>
      <c r="DW10" s="622"/>
      <c r="DX10" s="622"/>
      <c r="DY10" s="622"/>
      <c r="DZ10" s="622"/>
      <c r="EA10" s="622"/>
      <c r="EB10" s="622"/>
      <c r="EC10" s="631"/>
    </row>
    <row r="11" spans="2:143" ht="11.25" customHeight="1" x14ac:dyDescent="0.15">
      <c r="B11" s="618" t="s">
        <v>242</v>
      </c>
      <c r="C11" s="619"/>
      <c r="D11" s="619"/>
      <c r="E11" s="619"/>
      <c r="F11" s="619"/>
      <c r="G11" s="619"/>
      <c r="H11" s="619"/>
      <c r="I11" s="619"/>
      <c r="J11" s="619"/>
      <c r="K11" s="619"/>
      <c r="L11" s="619"/>
      <c r="M11" s="619"/>
      <c r="N11" s="619"/>
      <c r="O11" s="619"/>
      <c r="P11" s="619"/>
      <c r="Q11" s="620"/>
      <c r="R11" s="621" t="s">
        <v>169</v>
      </c>
      <c r="S11" s="622"/>
      <c r="T11" s="622"/>
      <c r="U11" s="622"/>
      <c r="V11" s="622"/>
      <c r="W11" s="622"/>
      <c r="X11" s="622"/>
      <c r="Y11" s="623"/>
      <c r="Z11" s="624" t="s">
        <v>169</v>
      </c>
      <c r="AA11" s="624"/>
      <c r="AB11" s="624"/>
      <c r="AC11" s="624"/>
      <c r="AD11" s="625" t="s">
        <v>169</v>
      </c>
      <c r="AE11" s="625"/>
      <c r="AF11" s="625"/>
      <c r="AG11" s="625"/>
      <c r="AH11" s="625"/>
      <c r="AI11" s="625"/>
      <c r="AJ11" s="625"/>
      <c r="AK11" s="625"/>
      <c r="AL11" s="626" t="s">
        <v>169</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2217738</v>
      </c>
      <c r="BH11" s="622"/>
      <c r="BI11" s="622"/>
      <c r="BJ11" s="622"/>
      <c r="BK11" s="622"/>
      <c r="BL11" s="622"/>
      <c r="BM11" s="622"/>
      <c r="BN11" s="623"/>
      <c r="BO11" s="624">
        <v>9.6</v>
      </c>
      <c r="BP11" s="624"/>
      <c r="BQ11" s="624"/>
      <c r="BR11" s="624"/>
      <c r="BS11" s="630">
        <v>434195</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503397</v>
      </c>
      <c r="CS11" s="622"/>
      <c r="CT11" s="622"/>
      <c r="CU11" s="622"/>
      <c r="CV11" s="622"/>
      <c r="CW11" s="622"/>
      <c r="CX11" s="622"/>
      <c r="CY11" s="623"/>
      <c r="CZ11" s="624">
        <v>0.9</v>
      </c>
      <c r="DA11" s="624"/>
      <c r="DB11" s="624"/>
      <c r="DC11" s="624"/>
      <c r="DD11" s="630">
        <v>101678</v>
      </c>
      <c r="DE11" s="622"/>
      <c r="DF11" s="622"/>
      <c r="DG11" s="622"/>
      <c r="DH11" s="622"/>
      <c r="DI11" s="622"/>
      <c r="DJ11" s="622"/>
      <c r="DK11" s="622"/>
      <c r="DL11" s="622"/>
      <c r="DM11" s="622"/>
      <c r="DN11" s="622"/>
      <c r="DO11" s="622"/>
      <c r="DP11" s="623"/>
      <c r="DQ11" s="630">
        <v>410488</v>
      </c>
      <c r="DR11" s="622"/>
      <c r="DS11" s="622"/>
      <c r="DT11" s="622"/>
      <c r="DU11" s="622"/>
      <c r="DV11" s="622"/>
      <c r="DW11" s="622"/>
      <c r="DX11" s="622"/>
      <c r="DY11" s="622"/>
      <c r="DZ11" s="622"/>
      <c r="EA11" s="622"/>
      <c r="EB11" s="622"/>
      <c r="EC11" s="631"/>
    </row>
    <row r="12" spans="2:143" ht="11.25" customHeight="1" x14ac:dyDescent="0.15">
      <c r="B12" s="618" t="s">
        <v>245</v>
      </c>
      <c r="C12" s="619"/>
      <c r="D12" s="619"/>
      <c r="E12" s="619"/>
      <c r="F12" s="619"/>
      <c r="G12" s="619"/>
      <c r="H12" s="619"/>
      <c r="I12" s="619"/>
      <c r="J12" s="619"/>
      <c r="K12" s="619"/>
      <c r="L12" s="619"/>
      <c r="M12" s="619"/>
      <c r="N12" s="619"/>
      <c r="O12" s="619"/>
      <c r="P12" s="619"/>
      <c r="Q12" s="620"/>
      <c r="R12" s="621">
        <v>2355734</v>
      </c>
      <c r="S12" s="622"/>
      <c r="T12" s="622"/>
      <c r="U12" s="622"/>
      <c r="V12" s="622"/>
      <c r="W12" s="622"/>
      <c r="X12" s="622"/>
      <c r="Y12" s="623"/>
      <c r="Z12" s="624">
        <v>4.0999999999999996</v>
      </c>
      <c r="AA12" s="624"/>
      <c r="AB12" s="624"/>
      <c r="AC12" s="624"/>
      <c r="AD12" s="625">
        <v>2355734</v>
      </c>
      <c r="AE12" s="625"/>
      <c r="AF12" s="625"/>
      <c r="AG12" s="625"/>
      <c r="AH12" s="625"/>
      <c r="AI12" s="625"/>
      <c r="AJ12" s="625"/>
      <c r="AK12" s="625"/>
      <c r="AL12" s="626">
        <v>9.1</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9408664</v>
      </c>
      <c r="BH12" s="622"/>
      <c r="BI12" s="622"/>
      <c r="BJ12" s="622"/>
      <c r="BK12" s="622"/>
      <c r="BL12" s="622"/>
      <c r="BM12" s="622"/>
      <c r="BN12" s="623"/>
      <c r="BO12" s="624">
        <v>40.700000000000003</v>
      </c>
      <c r="BP12" s="624"/>
      <c r="BQ12" s="624"/>
      <c r="BR12" s="624"/>
      <c r="BS12" s="630" t="s">
        <v>169</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250417</v>
      </c>
      <c r="CS12" s="622"/>
      <c r="CT12" s="622"/>
      <c r="CU12" s="622"/>
      <c r="CV12" s="622"/>
      <c r="CW12" s="622"/>
      <c r="CX12" s="622"/>
      <c r="CY12" s="623"/>
      <c r="CZ12" s="624">
        <v>0.4</v>
      </c>
      <c r="DA12" s="624"/>
      <c r="DB12" s="624"/>
      <c r="DC12" s="624"/>
      <c r="DD12" s="630" t="s">
        <v>169</v>
      </c>
      <c r="DE12" s="622"/>
      <c r="DF12" s="622"/>
      <c r="DG12" s="622"/>
      <c r="DH12" s="622"/>
      <c r="DI12" s="622"/>
      <c r="DJ12" s="622"/>
      <c r="DK12" s="622"/>
      <c r="DL12" s="622"/>
      <c r="DM12" s="622"/>
      <c r="DN12" s="622"/>
      <c r="DO12" s="622"/>
      <c r="DP12" s="623"/>
      <c r="DQ12" s="630">
        <v>243113</v>
      </c>
      <c r="DR12" s="622"/>
      <c r="DS12" s="622"/>
      <c r="DT12" s="622"/>
      <c r="DU12" s="622"/>
      <c r="DV12" s="622"/>
      <c r="DW12" s="622"/>
      <c r="DX12" s="622"/>
      <c r="DY12" s="622"/>
      <c r="DZ12" s="622"/>
      <c r="EA12" s="622"/>
      <c r="EB12" s="622"/>
      <c r="EC12" s="631"/>
    </row>
    <row r="13" spans="2:143" ht="11.25" customHeight="1" x14ac:dyDescent="0.15">
      <c r="B13" s="618" t="s">
        <v>248</v>
      </c>
      <c r="C13" s="619"/>
      <c r="D13" s="619"/>
      <c r="E13" s="619"/>
      <c r="F13" s="619"/>
      <c r="G13" s="619"/>
      <c r="H13" s="619"/>
      <c r="I13" s="619"/>
      <c r="J13" s="619"/>
      <c r="K13" s="619"/>
      <c r="L13" s="619"/>
      <c r="M13" s="619"/>
      <c r="N13" s="619"/>
      <c r="O13" s="619"/>
      <c r="P13" s="619"/>
      <c r="Q13" s="620"/>
      <c r="R13" s="621" t="s">
        <v>239</v>
      </c>
      <c r="S13" s="622"/>
      <c r="T13" s="622"/>
      <c r="U13" s="622"/>
      <c r="V13" s="622"/>
      <c r="W13" s="622"/>
      <c r="X13" s="622"/>
      <c r="Y13" s="623"/>
      <c r="Z13" s="624" t="s">
        <v>169</v>
      </c>
      <c r="AA13" s="624"/>
      <c r="AB13" s="624"/>
      <c r="AC13" s="624"/>
      <c r="AD13" s="625" t="s">
        <v>169</v>
      </c>
      <c r="AE13" s="625"/>
      <c r="AF13" s="625"/>
      <c r="AG13" s="625"/>
      <c r="AH13" s="625"/>
      <c r="AI13" s="625"/>
      <c r="AJ13" s="625"/>
      <c r="AK13" s="625"/>
      <c r="AL13" s="626" t="s">
        <v>239</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9388289</v>
      </c>
      <c r="BH13" s="622"/>
      <c r="BI13" s="622"/>
      <c r="BJ13" s="622"/>
      <c r="BK13" s="622"/>
      <c r="BL13" s="622"/>
      <c r="BM13" s="622"/>
      <c r="BN13" s="623"/>
      <c r="BO13" s="624">
        <v>40.6</v>
      </c>
      <c r="BP13" s="624"/>
      <c r="BQ13" s="624"/>
      <c r="BR13" s="624"/>
      <c r="BS13" s="630" t="s">
        <v>239</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7241688</v>
      </c>
      <c r="CS13" s="622"/>
      <c r="CT13" s="622"/>
      <c r="CU13" s="622"/>
      <c r="CV13" s="622"/>
      <c r="CW13" s="622"/>
      <c r="CX13" s="622"/>
      <c r="CY13" s="623"/>
      <c r="CZ13" s="624">
        <v>12.7</v>
      </c>
      <c r="DA13" s="624"/>
      <c r="DB13" s="624"/>
      <c r="DC13" s="624"/>
      <c r="DD13" s="630">
        <v>4068262</v>
      </c>
      <c r="DE13" s="622"/>
      <c r="DF13" s="622"/>
      <c r="DG13" s="622"/>
      <c r="DH13" s="622"/>
      <c r="DI13" s="622"/>
      <c r="DJ13" s="622"/>
      <c r="DK13" s="622"/>
      <c r="DL13" s="622"/>
      <c r="DM13" s="622"/>
      <c r="DN13" s="622"/>
      <c r="DO13" s="622"/>
      <c r="DP13" s="623"/>
      <c r="DQ13" s="630">
        <v>3512753</v>
      </c>
      <c r="DR13" s="622"/>
      <c r="DS13" s="622"/>
      <c r="DT13" s="622"/>
      <c r="DU13" s="622"/>
      <c r="DV13" s="622"/>
      <c r="DW13" s="622"/>
      <c r="DX13" s="622"/>
      <c r="DY13" s="622"/>
      <c r="DZ13" s="622"/>
      <c r="EA13" s="622"/>
      <c r="EB13" s="622"/>
      <c r="EC13" s="631"/>
    </row>
    <row r="14" spans="2:143" ht="11.25" customHeight="1" x14ac:dyDescent="0.15">
      <c r="B14" s="618" t="s">
        <v>251</v>
      </c>
      <c r="C14" s="619"/>
      <c r="D14" s="619"/>
      <c r="E14" s="619"/>
      <c r="F14" s="619"/>
      <c r="G14" s="619"/>
      <c r="H14" s="619"/>
      <c r="I14" s="619"/>
      <c r="J14" s="619"/>
      <c r="K14" s="619"/>
      <c r="L14" s="619"/>
      <c r="M14" s="619"/>
      <c r="N14" s="619"/>
      <c r="O14" s="619"/>
      <c r="P14" s="619"/>
      <c r="Q14" s="620"/>
      <c r="R14" s="621" t="s">
        <v>239</v>
      </c>
      <c r="S14" s="622"/>
      <c r="T14" s="622"/>
      <c r="U14" s="622"/>
      <c r="V14" s="622"/>
      <c r="W14" s="622"/>
      <c r="X14" s="622"/>
      <c r="Y14" s="623"/>
      <c r="Z14" s="624" t="s">
        <v>239</v>
      </c>
      <c r="AA14" s="624"/>
      <c r="AB14" s="624"/>
      <c r="AC14" s="624"/>
      <c r="AD14" s="625" t="s">
        <v>239</v>
      </c>
      <c r="AE14" s="625"/>
      <c r="AF14" s="625"/>
      <c r="AG14" s="625"/>
      <c r="AH14" s="625"/>
      <c r="AI14" s="625"/>
      <c r="AJ14" s="625"/>
      <c r="AK14" s="625"/>
      <c r="AL14" s="626" t="s">
        <v>239</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230635</v>
      </c>
      <c r="BH14" s="622"/>
      <c r="BI14" s="622"/>
      <c r="BJ14" s="622"/>
      <c r="BK14" s="622"/>
      <c r="BL14" s="622"/>
      <c r="BM14" s="622"/>
      <c r="BN14" s="623"/>
      <c r="BO14" s="624">
        <v>1</v>
      </c>
      <c r="BP14" s="624"/>
      <c r="BQ14" s="624"/>
      <c r="BR14" s="624"/>
      <c r="BS14" s="630" t="s">
        <v>239</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1430760</v>
      </c>
      <c r="CS14" s="622"/>
      <c r="CT14" s="622"/>
      <c r="CU14" s="622"/>
      <c r="CV14" s="622"/>
      <c r="CW14" s="622"/>
      <c r="CX14" s="622"/>
      <c r="CY14" s="623"/>
      <c r="CZ14" s="624">
        <v>2.5</v>
      </c>
      <c r="DA14" s="624"/>
      <c r="DB14" s="624"/>
      <c r="DC14" s="624"/>
      <c r="DD14" s="630">
        <v>38432</v>
      </c>
      <c r="DE14" s="622"/>
      <c r="DF14" s="622"/>
      <c r="DG14" s="622"/>
      <c r="DH14" s="622"/>
      <c r="DI14" s="622"/>
      <c r="DJ14" s="622"/>
      <c r="DK14" s="622"/>
      <c r="DL14" s="622"/>
      <c r="DM14" s="622"/>
      <c r="DN14" s="622"/>
      <c r="DO14" s="622"/>
      <c r="DP14" s="623"/>
      <c r="DQ14" s="630">
        <v>1398339</v>
      </c>
      <c r="DR14" s="622"/>
      <c r="DS14" s="622"/>
      <c r="DT14" s="622"/>
      <c r="DU14" s="622"/>
      <c r="DV14" s="622"/>
      <c r="DW14" s="622"/>
      <c r="DX14" s="622"/>
      <c r="DY14" s="622"/>
      <c r="DZ14" s="622"/>
      <c r="EA14" s="622"/>
      <c r="EB14" s="622"/>
      <c r="EC14" s="631"/>
    </row>
    <row r="15" spans="2:143" ht="11.25" customHeight="1" x14ac:dyDescent="0.15">
      <c r="B15" s="618" t="s">
        <v>254</v>
      </c>
      <c r="C15" s="619"/>
      <c r="D15" s="619"/>
      <c r="E15" s="619"/>
      <c r="F15" s="619"/>
      <c r="G15" s="619"/>
      <c r="H15" s="619"/>
      <c r="I15" s="619"/>
      <c r="J15" s="619"/>
      <c r="K15" s="619"/>
      <c r="L15" s="619"/>
      <c r="M15" s="619"/>
      <c r="N15" s="619"/>
      <c r="O15" s="619"/>
      <c r="P15" s="619"/>
      <c r="Q15" s="620"/>
      <c r="R15" s="621">
        <v>110878</v>
      </c>
      <c r="S15" s="622"/>
      <c r="T15" s="622"/>
      <c r="U15" s="622"/>
      <c r="V15" s="622"/>
      <c r="W15" s="622"/>
      <c r="X15" s="622"/>
      <c r="Y15" s="623"/>
      <c r="Z15" s="624">
        <v>0.2</v>
      </c>
      <c r="AA15" s="624"/>
      <c r="AB15" s="624"/>
      <c r="AC15" s="624"/>
      <c r="AD15" s="625">
        <v>110878</v>
      </c>
      <c r="AE15" s="625"/>
      <c r="AF15" s="625"/>
      <c r="AG15" s="625"/>
      <c r="AH15" s="625"/>
      <c r="AI15" s="625"/>
      <c r="AJ15" s="625"/>
      <c r="AK15" s="625"/>
      <c r="AL15" s="626">
        <v>0.4</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804587</v>
      </c>
      <c r="BH15" s="622"/>
      <c r="BI15" s="622"/>
      <c r="BJ15" s="622"/>
      <c r="BK15" s="622"/>
      <c r="BL15" s="622"/>
      <c r="BM15" s="622"/>
      <c r="BN15" s="623"/>
      <c r="BO15" s="624">
        <v>3.5</v>
      </c>
      <c r="BP15" s="624"/>
      <c r="BQ15" s="624"/>
      <c r="BR15" s="624"/>
      <c r="BS15" s="630" t="s">
        <v>169</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5291253</v>
      </c>
      <c r="CS15" s="622"/>
      <c r="CT15" s="622"/>
      <c r="CU15" s="622"/>
      <c r="CV15" s="622"/>
      <c r="CW15" s="622"/>
      <c r="CX15" s="622"/>
      <c r="CY15" s="623"/>
      <c r="CZ15" s="624">
        <v>9.3000000000000007</v>
      </c>
      <c r="DA15" s="624"/>
      <c r="DB15" s="624"/>
      <c r="DC15" s="624"/>
      <c r="DD15" s="630">
        <v>1742934</v>
      </c>
      <c r="DE15" s="622"/>
      <c r="DF15" s="622"/>
      <c r="DG15" s="622"/>
      <c r="DH15" s="622"/>
      <c r="DI15" s="622"/>
      <c r="DJ15" s="622"/>
      <c r="DK15" s="622"/>
      <c r="DL15" s="622"/>
      <c r="DM15" s="622"/>
      <c r="DN15" s="622"/>
      <c r="DO15" s="622"/>
      <c r="DP15" s="623"/>
      <c r="DQ15" s="630">
        <v>3250470</v>
      </c>
      <c r="DR15" s="622"/>
      <c r="DS15" s="622"/>
      <c r="DT15" s="622"/>
      <c r="DU15" s="622"/>
      <c r="DV15" s="622"/>
      <c r="DW15" s="622"/>
      <c r="DX15" s="622"/>
      <c r="DY15" s="622"/>
      <c r="DZ15" s="622"/>
      <c r="EA15" s="622"/>
      <c r="EB15" s="622"/>
      <c r="EC15" s="631"/>
    </row>
    <row r="16" spans="2:143" ht="11.25" customHeight="1" x14ac:dyDescent="0.15">
      <c r="B16" s="618" t="s">
        <v>257</v>
      </c>
      <c r="C16" s="619"/>
      <c r="D16" s="619"/>
      <c r="E16" s="619"/>
      <c r="F16" s="619"/>
      <c r="G16" s="619"/>
      <c r="H16" s="619"/>
      <c r="I16" s="619"/>
      <c r="J16" s="619"/>
      <c r="K16" s="619"/>
      <c r="L16" s="619"/>
      <c r="M16" s="619"/>
      <c r="N16" s="619"/>
      <c r="O16" s="619"/>
      <c r="P16" s="619"/>
      <c r="Q16" s="620"/>
      <c r="R16" s="621" t="s">
        <v>169</v>
      </c>
      <c r="S16" s="622"/>
      <c r="T16" s="622"/>
      <c r="U16" s="622"/>
      <c r="V16" s="622"/>
      <c r="W16" s="622"/>
      <c r="X16" s="622"/>
      <c r="Y16" s="623"/>
      <c r="Z16" s="624" t="s">
        <v>239</v>
      </c>
      <c r="AA16" s="624"/>
      <c r="AB16" s="624"/>
      <c r="AC16" s="624"/>
      <c r="AD16" s="625" t="s">
        <v>169</v>
      </c>
      <c r="AE16" s="625"/>
      <c r="AF16" s="625"/>
      <c r="AG16" s="625"/>
      <c r="AH16" s="625"/>
      <c r="AI16" s="625"/>
      <c r="AJ16" s="625"/>
      <c r="AK16" s="625"/>
      <c r="AL16" s="626" t="s">
        <v>239</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239</v>
      </c>
      <c r="BH16" s="622"/>
      <c r="BI16" s="622"/>
      <c r="BJ16" s="622"/>
      <c r="BK16" s="622"/>
      <c r="BL16" s="622"/>
      <c r="BM16" s="622"/>
      <c r="BN16" s="623"/>
      <c r="BO16" s="624" t="s">
        <v>169</v>
      </c>
      <c r="BP16" s="624"/>
      <c r="BQ16" s="624"/>
      <c r="BR16" s="624"/>
      <c r="BS16" s="630" t="s">
        <v>169</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t="s">
        <v>169</v>
      </c>
      <c r="CS16" s="622"/>
      <c r="CT16" s="622"/>
      <c r="CU16" s="622"/>
      <c r="CV16" s="622"/>
      <c r="CW16" s="622"/>
      <c r="CX16" s="622"/>
      <c r="CY16" s="623"/>
      <c r="CZ16" s="624" t="s">
        <v>169</v>
      </c>
      <c r="DA16" s="624"/>
      <c r="DB16" s="624"/>
      <c r="DC16" s="624"/>
      <c r="DD16" s="630" t="s">
        <v>169</v>
      </c>
      <c r="DE16" s="622"/>
      <c r="DF16" s="622"/>
      <c r="DG16" s="622"/>
      <c r="DH16" s="622"/>
      <c r="DI16" s="622"/>
      <c r="DJ16" s="622"/>
      <c r="DK16" s="622"/>
      <c r="DL16" s="622"/>
      <c r="DM16" s="622"/>
      <c r="DN16" s="622"/>
      <c r="DO16" s="622"/>
      <c r="DP16" s="623"/>
      <c r="DQ16" s="630" t="s">
        <v>239</v>
      </c>
      <c r="DR16" s="622"/>
      <c r="DS16" s="622"/>
      <c r="DT16" s="622"/>
      <c r="DU16" s="622"/>
      <c r="DV16" s="622"/>
      <c r="DW16" s="622"/>
      <c r="DX16" s="622"/>
      <c r="DY16" s="622"/>
      <c r="DZ16" s="622"/>
      <c r="EA16" s="622"/>
      <c r="EB16" s="622"/>
      <c r="EC16" s="631"/>
    </row>
    <row r="17" spans="2:133" ht="11.25" customHeight="1" x14ac:dyDescent="0.15">
      <c r="B17" s="618" t="s">
        <v>260</v>
      </c>
      <c r="C17" s="619"/>
      <c r="D17" s="619"/>
      <c r="E17" s="619"/>
      <c r="F17" s="619"/>
      <c r="G17" s="619"/>
      <c r="H17" s="619"/>
      <c r="I17" s="619"/>
      <c r="J17" s="619"/>
      <c r="K17" s="619"/>
      <c r="L17" s="619"/>
      <c r="M17" s="619"/>
      <c r="N17" s="619"/>
      <c r="O17" s="619"/>
      <c r="P17" s="619"/>
      <c r="Q17" s="620"/>
      <c r="R17" s="621">
        <v>123100</v>
      </c>
      <c r="S17" s="622"/>
      <c r="T17" s="622"/>
      <c r="U17" s="622"/>
      <c r="V17" s="622"/>
      <c r="W17" s="622"/>
      <c r="X17" s="622"/>
      <c r="Y17" s="623"/>
      <c r="Z17" s="624">
        <v>0.2</v>
      </c>
      <c r="AA17" s="624"/>
      <c r="AB17" s="624"/>
      <c r="AC17" s="624"/>
      <c r="AD17" s="625">
        <v>123100</v>
      </c>
      <c r="AE17" s="625"/>
      <c r="AF17" s="625"/>
      <c r="AG17" s="625"/>
      <c r="AH17" s="625"/>
      <c r="AI17" s="625"/>
      <c r="AJ17" s="625"/>
      <c r="AK17" s="625"/>
      <c r="AL17" s="626">
        <v>0.5</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v>450</v>
      </c>
      <c r="BH17" s="622"/>
      <c r="BI17" s="622"/>
      <c r="BJ17" s="622"/>
      <c r="BK17" s="622"/>
      <c r="BL17" s="622"/>
      <c r="BM17" s="622"/>
      <c r="BN17" s="623"/>
      <c r="BO17" s="624">
        <v>0</v>
      </c>
      <c r="BP17" s="624"/>
      <c r="BQ17" s="624"/>
      <c r="BR17" s="624"/>
      <c r="BS17" s="630" t="s">
        <v>239</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4440491</v>
      </c>
      <c r="CS17" s="622"/>
      <c r="CT17" s="622"/>
      <c r="CU17" s="622"/>
      <c r="CV17" s="622"/>
      <c r="CW17" s="622"/>
      <c r="CX17" s="622"/>
      <c r="CY17" s="623"/>
      <c r="CZ17" s="624">
        <v>7.8</v>
      </c>
      <c r="DA17" s="624"/>
      <c r="DB17" s="624"/>
      <c r="DC17" s="624"/>
      <c r="DD17" s="630" t="s">
        <v>169</v>
      </c>
      <c r="DE17" s="622"/>
      <c r="DF17" s="622"/>
      <c r="DG17" s="622"/>
      <c r="DH17" s="622"/>
      <c r="DI17" s="622"/>
      <c r="DJ17" s="622"/>
      <c r="DK17" s="622"/>
      <c r="DL17" s="622"/>
      <c r="DM17" s="622"/>
      <c r="DN17" s="622"/>
      <c r="DO17" s="622"/>
      <c r="DP17" s="623"/>
      <c r="DQ17" s="630">
        <v>4374747</v>
      </c>
      <c r="DR17" s="622"/>
      <c r="DS17" s="622"/>
      <c r="DT17" s="622"/>
      <c r="DU17" s="622"/>
      <c r="DV17" s="622"/>
      <c r="DW17" s="622"/>
      <c r="DX17" s="622"/>
      <c r="DY17" s="622"/>
      <c r="DZ17" s="622"/>
      <c r="EA17" s="622"/>
      <c r="EB17" s="622"/>
      <c r="EC17" s="631"/>
    </row>
    <row r="18" spans="2:133" ht="11.25" customHeight="1" x14ac:dyDescent="0.15">
      <c r="B18" s="618" t="s">
        <v>263</v>
      </c>
      <c r="C18" s="619"/>
      <c r="D18" s="619"/>
      <c r="E18" s="619"/>
      <c r="F18" s="619"/>
      <c r="G18" s="619"/>
      <c r="H18" s="619"/>
      <c r="I18" s="619"/>
      <c r="J18" s="619"/>
      <c r="K18" s="619"/>
      <c r="L18" s="619"/>
      <c r="M18" s="619"/>
      <c r="N18" s="619"/>
      <c r="O18" s="619"/>
      <c r="P18" s="619"/>
      <c r="Q18" s="620"/>
      <c r="R18" s="621">
        <v>1465713</v>
      </c>
      <c r="S18" s="622"/>
      <c r="T18" s="622"/>
      <c r="U18" s="622"/>
      <c r="V18" s="622"/>
      <c r="W18" s="622"/>
      <c r="X18" s="622"/>
      <c r="Y18" s="623"/>
      <c r="Z18" s="624">
        <v>2.5</v>
      </c>
      <c r="AA18" s="624"/>
      <c r="AB18" s="624"/>
      <c r="AC18" s="624"/>
      <c r="AD18" s="625">
        <v>1059055</v>
      </c>
      <c r="AE18" s="625"/>
      <c r="AF18" s="625"/>
      <c r="AG18" s="625"/>
      <c r="AH18" s="625"/>
      <c r="AI18" s="625"/>
      <c r="AJ18" s="625"/>
      <c r="AK18" s="625"/>
      <c r="AL18" s="626">
        <v>4.0999999999999996</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24" t="s">
        <v>169</v>
      </c>
      <c r="BP18" s="624"/>
      <c r="BQ18" s="624"/>
      <c r="BR18" s="624"/>
      <c r="BS18" s="630" t="s">
        <v>239</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239</v>
      </c>
      <c r="CS18" s="622"/>
      <c r="CT18" s="622"/>
      <c r="CU18" s="622"/>
      <c r="CV18" s="622"/>
      <c r="CW18" s="622"/>
      <c r="CX18" s="622"/>
      <c r="CY18" s="623"/>
      <c r="CZ18" s="624" t="s">
        <v>169</v>
      </c>
      <c r="DA18" s="624"/>
      <c r="DB18" s="624"/>
      <c r="DC18" s="624"/>
      <c r="DD18" s="630" t="s">
        <v>169</v>
      </c>
      <c r="DE18" s="622"/>
      <c r="DF18" s="622"/>
      <c r="DG18" s="622"/>
      <c r="DH18" s="622"/>
      <c r="DI18" s="622"/>
      <c r="DJ18" s="622"/>
      <c r="DK18" s="622"/>
      <c r="DL18" s="622"/>
      <c r="DM18" s="622"/>
      <c r="DN18" s="622"/>
      <c r="DO18" s="622"/>
      <c r="DP18" s="623"/>
      <c r="DQ18" s="630" t="s">
        <v>239</v>
      </c>
      <c r="DR18" s="622"/>
      <c r="DS18" s="622"/>
      <c r="DT18" s="622"/>
      <c r="DU18" s="622"/>
      <c r="DV18" s="622"/>
      <c r="DW18" s="622"/>
      <c r="DX18" s="622"/>
      <c r="DY18" s="622"/>
      <c r="DZ18" s="622"/>
      <c r="EA18" s="622"/>
      <c r="EB18" s="622"/>
      <c r="EC18" s="631"/>
    </row>
    <row r="19" spans="2:133" ht="11.25" customHeight="1" x14ac:dyDescent="0.15">
      <c r="B19" s="618" t="s">
        <v>266</v>
      </c>
      <c r="C19" s="619"/>
      <c r="D19" s="619"/>
      <c r="E19" s="619"/>
      <c r="F19" s="619"/>
      <c r="G19" s="619"/>
      <c r="H19" s="619"/>
      <c r="I19" s="619"/>
      <c r="J19" s="619"/>
      <c r="K19" s="619"/>
      <c r="L19" s="619"/>
      <c r="M19" s="619"/>
      <c r="N19" s="619"/>
      <c r="O19" s="619"/>
      <c r="P19" s="619"/>
      <c r="Q19" s="620"/>
      <c r="R19" s="621">
        <v>1059055</v>
      </c>
      <c r="S19" s="622"/>
      <c r="T19" s="622"/>
      <c r="U19" s="622"/>
      <c r="V19" s="622"/>
      <c r="W19" s="622"/>
      <c r="X19" s="622"/>
      <c r="Y19" s="623"/>
      <c r="Z19" s="624">
        <v>1.8</v>
      </c>
      <c r="AA19" s="624"/>
      <c r="AB19" s="624"/>
      <c r="AC19" s="624"/>
      <c r="AD19" s="625">
        <v>1059055</v>
      </c>
      <c r="AE19" s="625"/>
      <c r="AF19" s="625"/>
      <c r="AG19" s="625"/>
      <c r="AH19" s="625"/>
      <c r="AI19" s="625"/>
      <c r="AJ19" s="625"/>
      <c r="AK19" s="625"/>
      <c r="AL19" s="626">
        <v>4.0999999999999996</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1642664</v>
      </c>
      <c r="BH19" s="622"/>
      <c r="BI19" s="622"/>
      <c r="BJ19" s="622"/>
      <c r="BK19" s="622"/>
      <c r="BL19" s="622"/>
      <c r="BM19" s="622"/>
      <c r="BN19" s="623"/>
      <c r="BO19" s="624">
        <v>7.1</v>
      </c>
      <c r="BP19" s="624"/>
      <c r="BQ19" s="624"/>
      <c r="BR19" s="624"/>
      <c r="BS19" s="630" t="s">
        <v>239</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239</v>
      </c>
      <c r="CS19" s="622"/>
      <c r="CT19" s="622"/>
      <c r="CU19" s="622"/>
      <c r="CV19" s="622"/>
      <c r="CW19" s="622"/>
      <c r="CX19" s="622"/>
      <c r="CY19" s="623"/>
      <c r="CZ19" s="624" t="s">
        <v>239</v>
      </c>
      <c r="DA19" s="624"/>
      <c r="DB19" s="624"/>
      <c r="DC19" s="624"/>
      <c r="DD19" s="630" t="s">
        <v>239</v>
      </c>
      <c r="DE19" s="622"/>
      <c r="DF19" s="622"/>
      <c r="DG19" s="622"/>
      <c r="DH19" s="622"/>
      <c r="DI19" s="622"/>
      <c r="DJ19" s="622"/>
      <c r="DK19" s="622"/>
      <c r="DL19" s="622"/>
      <c r="DM19" s="622"/>
      <c r="DN19" s="622"/>
      <c r="DO19" s="622"/>
      <c r="DP19" s="623"/>
      <c r="DQ19" s="630" t="s">
        <v>239</v>
      </c>
      <c r="DR19" s="622"/>
      <c r="DS19" s="622"/>
      <c r="DT19" s="622"/>
      <c r="DU19" s="622"/>
      <c r="DV19" s="622"/>
      <c r="DW19" s="622"/>
      <c r="DX19" s="622"/>
      <c r="DY19" s="622"/>
      <c r="DZ19" s="622"/>
      <c r="EA19" s="622"/>
      <c r="EB19" s="622"/>
      <c r="EC19" s="631"/>
    </row>
    <row r="20" spans="2:133" ht="11.25" customHeight="1" x14ac:dyDescent="0.15">
      <c r="B20" s="618" t="s">
        <v>269</v>
      </c>
      <c r="C20" s="619"/>
      <c r="D20" s="619"/>
      <c r="E20" s="619"/>
      <c r="F20" s="619"/>
      <c r="G20" s="619"/>
      <c r="H20" s="619"/>
      <c r="I20" s="619"/>
      <c r="J20" s="619"/>
      <c r="K20" s="619"/>
      <c r="L20" s="619"/>
      <c r="M20" s="619"/>
      <c r="N20" s="619"/>
      <c r="O20" s="619"/>
      <c r="P20" s="619"/>
      <c r="Q20" s="620"/>
      <c r="R20" s="621">
        <v>406503</v>
      </c>
      <c r="S20" s="622"/>
      <c r="T20" s="622"/>
      <c r="U20" s="622"/>
      <c r="V20" s="622"/>
      <c r="W20" s="622"/>
      <c r="X20" s="622"/>
      <c r="Y20" s="623"/>
      <c r="Z20" s="624">
        <v>0.7</v>
      </c>
      <c r="AA20" s="624"/>
      <c r="AB20" s="624"/>
      <c r="AC20" s="624"/>
      <c r="AD20" s="625" t="s">
        <v>239</v>
      </c>
      <c r="AE20" s="625"/>
      <c r="AF20" s="625"/>
      <c r="AG20" s="625"/>
      <c r="AH20" s="625"/>
      <c r="AI20" s="625"/>
      <c r="AJ20" s="625"/>
      <c r="AK20" s="625"/>
      <c r="AL20" s="626" t="s">
        <v>239</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1642664</v>
      </c>
      <c r="BH20" s="622"/>
      <c r="BI20" s="622"/>
      <c r="BJ20" s="622"/>
      <c r="BK20" s="622"/>
      <c r="BL20" s="622"/>
      <c r="BM20" s="622"/>
      <c r="BN20" s="623"/>
      <c r="BO20" s="624">
        <v>7.1</v>
      </c>
      <c r="BP20" s="624"/>
      <c r="BQ20" s="624"/>
      <c r="BR20" s="624"/>
      <c r="BS20" s="630" t="s">
        <v>239</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56918051</v>
      </c>
      <c r="CS20" s="622"/>
      <c r="CT20" s="622"/>
      <c r="CU20" s="622"/>
      <c r="CV20" s="622"/>
      <c r="CW20" s="622"/>
      <c r="CX20" s="622"/>
      <c r="CY20" s="623"/>
      <c r="CZ20" s="624">
        <v>100</v>
      </c>
      <c r="DA20" s="624"/>
      <c r="DB20" s="624"/>
      <c r="DC20" s="624"/>
      <c r="DD20" s="630">
        <v>16667638</v>
      </c>
      <c r="DE20" s="622"/>
      <c r="DF20" s="622"/>
      <c r="DG20" s="622"/>
      <c r="DH20" s="622"/>
      <c r="DI20" s="622"/>
      <c r="DJ20" s="622"/>
      <c r="DK20" s="622"/>
      <c r="DL20" s="622"/>
      <c r="DM20" s="622"/>
      <c r="DN20" s="622"/>
      <c r="DO20" s="622"/>
      <c r="DP20" s="623"/>
      <c r="DQ20" s="630">
        <v>30013276</v>
      </c>
      <c r="DR20" s="622"/>
      <c r="DS20" s="622"/>
      <c r="DT20" s="622"/>
      <c r="DU20" s="622"/>
      <c r="DV20" s="622"/>
      <c r="DW20" s="622"/>
      <c r="DX20" s="622"/>
      <c r="DY20" s="622"/>
      <c r="DZ20" s="622"/>
      <c r="EA20" s="622"/>
      <c r="EB20" s="622"/>
      <c r="EC20" s="631"/>
    </row>
    <row r="21" spans="2:133" ht="11.25" customHeight="1" x14ac:dyDescent="0.15">
      <c r="B21" s="618" t="s">
        <v>272</v>
      </c>
      <c r="C21" s="619"/>
      <c r="D21" s="619"/>
      <c r="E21" s="619"/>
      <c r="F21" s="619"/>
      <c r="G21" s="619"/>
      <c r="H21" s="619"/>
      <c r="I21" s="619"/>
      <c r="J21" s="619"/>
      <c r="K21" s="619"/>
      <c r="L21" s="619"/>
      <c r="M21" s="619"/>
      <c r="N21" s="619"/>
      <c r="O21" s="619"/>
      <c r="P21" s="619"/>
      <c r="Q21" s="620"/>
      <c r="R21" s="621">
        <v>155</v>
      </c>
      <c r="S21" s="622"/>
      <c r="T21" s="622"/>
      <c r="U21" s="622"/>
      <c r="V21" s="622"/>
      <c r="W21" s="622"/>
      <c r="X21" s="622"/>
      <c r="Y21" s="623"/>
      <c r="Z21" s="624">
        <v>0</v>
      </c>
      <c r="AA21" s="624"/>
      <c r="AB21" s="624"/>
      <c r="AC21" s="624"/>
      <c r="AD21" s="625" t="s">
        <v>169</v>
      </c>
      <c r="AE21" s="625"/>
      <c r="AF21" s="625"/>
      <c r="AG21" s="625"/>
      <c r="AH21" s="625"/>
      <c r="AI21" s="625"/>
      <c r="AJ21" s="625"/>
      <c r="AK21" s="625"/>
      <c r="AL21" s="626" t="s">
        <v>239</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t="s">
        <v>239</v>
      </c>
      <c r="BH21" s="622"/>
      <c r="BI21" s="622"/>
      <c r="BJ21" s="622"/>
      <c r="BK21" s="622"/>
      <c r="BL21" s="622"/>
      <c r="BM21" s="622"/>
      <c r="BN21" s="623"/>
      <c r="BO21" s="624" t="s">
        <v>239</v>
      </c>
      <c r="BP21" s="624"/>
      <c r="BQ21" s="624"/>
      <c r="BR21" s="624"/>
      <c r="BS21" s="630" t="s">
        <v>239</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274</v>
      </c>
      <c r="C22" s="619"/>
      <c r="D22" s="619"/>
      <c r="E22" s="619"/>
      <c r="F22" s="619"/>
      <c r="G22" s="619"/>
      <c r="H22" s="619"/>
      <c r="I22" s="619"/>
      <c r="J22" s="619"/>
      <c r="K22" s="619"/>
      <c r="L22" s="619"/>
      <c r="M22" s="619"/>
      <c r="N22" s="619"/>
      <c r="O22" s="619"/>
      <c r="P22" s="619"/>
      <c r="Q22" s="620"/>
      <c r="R22" s="621">
        <v>27758241</v>
      </c>
      <c r="S22" s="622"/>
      <c r="T22" s="622"/>
      <c r="U22" s="622"/>
      <c r="V22" s="622"/>
      <c r="W22" s="622"/>
      <c r="X22" s="622"/>
      <c r="Y22" s="623"/>
      <c r="Z22" s="624">
        <v>48.3</v>
      </c>
      <c r="AA22" s="624"/>
      <c r="AB22" s="624"/>
      <c r="AC22" s="624"/>
      <c r="AD22" s="625">
        <v>25708919</v>
      </c>
      <c r="AE22" s="625"/>
      <c r="AF22" s="625"/>
      <c r="AG22" s="625"/>
      <c r="AH22" s="625"/>
      <c r="AI22" s="625"/>
      <c r="AJ22" s="625"/>
      <c r="AK22" s="625"/>
      <c r="AL22" s="626">
        <v>99.4</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239</v>
      </c>
      <c r="BH22" s="622"/>
      <c r="BI22" s="622"/>
      <c r="BJ22" s="622"/>
      <c r="BK22" s="622"/>
      <c r="BL22" s="622"/>
      <c r="BM22" s="622"/>
      <c r="BN22" s="623"/>
      <c r="BO22" s="624" t="s">
        <v>169</v>
      </c>
      <c r="BP22" s="624"/>
      <c r="BQ22" s="624"/>
      <c r="BR22" s="624"/>
      <c r="BS22" s="630" t="s">
        <v>169</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277</v>
      </c>
      <c r="C23" s="619"/>
      <c r="D23" s="619"/>
      <c r="E23" s="619"/>
      <c r="F23" s="619"/>
      <c r="G23" s="619"/>
      <c r="H23" s="619"/>
      <c r="I23" s="619"/>
      <c r="J23" s="619"/>
      <c r="K23" s="619"/>
      <c r="L23" s="619"/>
      <c r="M23" s="619"/>
      <c r="N23" s="619"/>
      <c r="O23" s="619"/>
      <c r="P23" s="619"/>
      <c r="Q23" s="620"/>
      <c r="R23" s="621">
        <v>19848</v>
      </c>
      <c r="S23" s="622"/>
      <c r="T23" s="622"/>
      <c r="U23" s="622"/>
      <c r="V23" s="622"/>
      <c r="W23" s="622"/>
      <c r="X23" s="622"/>
      <c r="Y23" s="623"/>
      <c r="Z23" s="624">
        <v>0</v>
      </c>
      <c r="AA23" s="624"/>
      <c r="AB23" s="624"/>
      <c r="AC23" s="624"/>
      <c r="AD23" s="625">
        <v>19848</v>
      </c>
      <c r="AE23" s="625"/>
      <c r="AF23" s="625"/>
      <c r="AG23" s="625"/>
      <c r="AH23" s="625"/>
      <c r="AI23" s="625"/>
      <c r="AJ23" s="625"/>
      <c r="AK23" s="625"/>
      <c r="AL23" s="626">
        <v>0.1</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v>1642664</v>
      </c>
      <c r="BH23" s="622"/>
      <c r="BI23" s="622"/>
      <c r="BJ23" s="622"/>
      <c r="BK23" s="622"/>
      <c r="BL23" s="622"/>
      <c r="BM23" s="622"/>
      <c r="BN23" s="623"/>
      <c r="BO23" s="624">
        <v>7.1</v>
      </c>
      <c r="BP23" s="624"/>
      <c r="BQ23" s="624"/>
      <c r="BR23" s="624"/>
      <c r="BS23" s="630" t="s">
        <v>239</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x14ac:dyDescent="0.15">
      <c r="B24" s="618" t="s">
        <v>284</v>
      </c>
      <c r="C24" s="619"/>
      <c r="D24" s="619"/>
      <c r="E24" s="619"/>
      <c r="F24" s="619"/>
      <c r="G24" s="619"/>
      <c r="H24" s="619"/>
      <c r="I24" s="619"/>
      <c r="J24" s="619"/>
      <c r="K24" s="619"/>
      <c r="L24" s="619"/>
      <c r="M24" s="619"/>
      <c r="N24" s="619"/>
      <c r="O24" s="619"/>
      <c r="P24" s="619"/>
      <c r="Q24" s="620"/>
      <c r="R24" s="621">
        <v>990297</v>
      </c>
      <c r="S24" s="622"/>
      <c r="T24" s="622"/>
      <c r="U24" s="622"/>
      <c r="V24" s="622"/>
      <c r="W24" s="622"/>
      <c r="X24" s="622"/>
      <c r="Y24" s="623"/>
      <c r="Z24" s="624">
        <v>1.7</v>
      </c>
      <c r="AA24" s="624"/>
      <c r="AB24" s="624"/>
      <c r="AC24" s="624"/>
      <c r="AD24" s="625" t="s">
        <v>169</v>
      </c>
      <c r="AE24" s="625"/>
      <c r="AF24" s="625"/>
      <c r="AG24" s="625"/>
      <c r="AH24" s="625"/>
      <c r="AI24" s="625"/>
      <c r="AJ24" s="625"/>
      <c r="AK24" s="625"/>
      <c r="AL24" s="626" t="s">
        <v>169</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169</v>
      </c>
      <c r="BH24" s="622"/>
      <c r="BI24" s="622"/>
      <c r="BJ24" s="622"/>
      <c r="BK24" s="622"/>
      <c r="BL24" s="622"/>
      <c r="BM24" s="622"/>
      <c r="BN24" s="623"/>
      <c r="BO24" s="624" t="s">
        <v>169</v>
      </c>
      <c r="BP24" s="624"/>
      <c r="BQ24" s="624"/>
      <c r="BR24" s="624"/>
      <c r="BS24" s="630" t="s">
        <v>169</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22800025</v>
      </c>
      <c r="CS24" s="611"/>
      <c r="CT24" s="611"/>
      <c r="CU24" s="611"/>
      <c r="CV24" s="611"/>
      <c r="CW24" s="611"/>
      <c r="CX24" s="611"/>
      <c r="CY24" s="612"/>
      <c r="CZ24" s="615">
        <v>40.1</v>
      </c>
      <c r="DA24" s="616"/>
      <c r="DB24" s="616"/>
      <c r="DC24" s="635"/>
      <c r="DD24" s="654">
        <v>13541880</v>
      </c>
      <c r="DE24" s="611"/>
      <c r="DF24" s="611"/>
      <c r="DG24" s="611"/>
      <c r="DH24" s="611"/>
      <c r="DI24" s="611"/>
      <c r="DJ24" s="611"/>
      <c r="DK24" s="612"/>
      <c r="DL24" s="654">
        <v>13313327</v>
      </c>
      <c r="DM24" s="611"/>
      <c r="DN24" s="611"/>
      <c r="DO24" s="611"/>
      <c r="DP24" s="611"/>
      <c r="DQ24" s="611"/>
      <c r="DR24" s="611"/>
      <c r="DS24" s="611"/>
      <c r="DT24" s="611"/>
      <c r="DU24" s="611"/>
      <c r="DV24" s="612"/>
      <c r="DW24" s="615">
        <v>49</v>
      </c>
      <c r="DX24" s="616"/>
      <c r="DY24" s="616"/>
      <c r="DZ24" s="616"/>
      <c r="EA24" s="616"/>
      <c r="EB24" s="616"/>
      <c r="EC24" s="617"/>
    </row>
    <row r="25" spans="2:133" ht="11.25" customHeight="1" x14ac:dyDescent="0.15">
      <c r="B25" s="618" t="s">
        <v>287</v>
      </c>
      <c r="C25" s="619"/>
      <c r="D25" s="619"/>
      <c r="E25" s="619"/>
      <c r="F25" s="619"/>
      <c r="G25" s="619"/>
      <c r="H25" s="619"/>
      <c r="I25" s="619"/>
      <c r="J25" s="619"/>
      <c r="K25" s="619"/>
      <c r="L25" s="619"/>
      <c r="M25" s="619"/>
      <c r="N25" s="619"/>
      <c r="O25" s="619"/>
      <c r="P25" s="619"/>
      <c r="Q25" s="620"/>
      <c r="R25" s="621">
        <v>762273</v>
      </c>
      <c r="S25" s="622"/>
      <c r="T25" s="622"/>
      <c r="U25" s="622"/>
      <c r="V25" s="622"/>
      <c r="W25" s="622"/>
      <c r="X25" s="622"/>
      <c r="Y25" s="623"/>
      <c r="Z25" s="624">
        <v>1.3</v>
      </c>
      <c r="AA25" s="624"/>
      <c r="AB25" s="624"/>
      <c r="AC25" s="624"/>
      <c r="AD25" s="625">
        <v>67460</v>
      </c>
      <c r="AE25" s="625"/>
      <c r="AF25" s="625"/>
      <c r="AG25" s="625"/>
      <c r="AH25" s="625"/>
      <c r="AI25" s="625"/>
      <c r="AJ25" s="625"/>
      <c r="AK25" s="625"/>
      <c r="AL25" s="626">
        <v>0.3</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169</v>
      </c>
      <c r="BH25" s="622"/>
      <c r="BI25" s="622"/>
      <c r="BJ25" s="622"/>
      <c r="BK25" s="622"/>
      <c r="BL25" s="622"/>
      <c r="BM25" s="622"/>
      <c r="BN25" s="623"/>
      <c r="BO25" s="624" t="s">
        <v>239</v>
      </c>
      <c r="BP25" s="624"/>
      <c r="BQ25" s="624"/>
      <c r="BR25" s="624"/>
      <c r="BS25" s="630" t="s">
        <v>169</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6388448</v>
      </c>
      <c r="CS25" s="657"/>
      <c r="CT25" s="657"/>
      <c r="CU25" s="657"/>
      <c r="CV25" s="657"/>
      <c r="CW25" s="657"/>
      <c r="CX25" s="657"/>
      <c r="CY25" s="658"/>
      <c r="CZ25" s="626">
        <v>11.2</v>
      </c>
      <c r="DA25" s="655"/>
      <c r="DB25" s="655"/>
      <c r="DC25" s="659"/>
      <c r="DD25" s="630">
        <v>5642070</v>
      </c>
      <c r="DE25" s="657"/>
      <c r="DF25" s="657"/>
      <c r="DG25" s="657"/>
      <c r="DH25" s="657"/>
      <c r="DI25" s="657"/>
      <c r="DJ25" s="657"/>
      <c r="DK25" s="658"/>
      <c r="DL25" s="630">
        <v>5535761</v>
      </c>
      <c r="DM25" s="657"/>
      <c r="DN25" s="657"/>
      <c r="DO25" s="657"/>
      <c r="DP25" s="657"/>
      <c r="DQ25" s="657"/>
      <c r="DR25" s="657"/>
      <c r="DS25" s="657"/>
      <c r="DT25" s="657"/>
      <c r="DU25" s="657"/>
      <c r="DV25" s="658"/>
      <c r="DW25" s="626">
        <v>20.399999999999999</v>
      </c>
      <c r="DX25" s="655"/>
      <c r="DY25" s="655"/>
      <c r="DZ25" s="655"/>
      <c r="EA25" s="655"/>
      <c r="EB25" s="655"/>
      <c r="EC25" s="656"/>
    </row>
    <row r="26" spans="2:133" ht="11.25" customHeight="1" x14ac:dyDescent="0.15">
      <c r="B26" s="618" t="s">
        <v>290</v>
      </c>
      <c r="C26" s="619"/>
      <c r="D26" s="619"/>
      <c r="E26" s="619"/>
      <c r="F26" s="619"/>
      <c r="G26" s="619"/>
      <c r="H26" s="619"/>
      <c r="I26" s="619"/>
      <c r="J26" s="619"/>
      <c r="K26" s="619"/>
      <c r="L26" s="619"/>
      <c r="M26" s="619"/>
      <c r="N26" s="619"/>
      <c r="O26" s="619"/>
      <c r="P26" s="619"/>
      <c r="Q26" s="620"/>
      <c r="R26" s="621">
        <v>371990</v>
      </c>
      <c r="S26" s="622"/>
      <c r="T26" s="622"/>
      <c r="U26" s="622"/>
      <c r="V26" s="622"/>
      <c r="W26" s="622"/>
      <c r="X26" s="622"/>
      <c r="Y26" s="623"/>
      <c r="Z26" s="624">
        <v>0.6</v>
      </c>
      <c r="AA26" s="624"/>
      <c r="AB26" s="624"/>
      <c r="AC26" s="624"/>
      <c r="AD26" s="625" t="s">
        <v>169</v>
      </c>
      <c r="AE26" s="625"/>
      <c r="AF26" s="625"/>
      <c r="AG26" s="625"/>
      <c r="AH26" s="625"/>
      <c r="AI26" s="625"/>
      <c r="AJ26" s="625"/>
      <c r="AK26" s="625"/>
      <c r="AL26" s="626" t="s">
        <v>239</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169</v>
      </c>
      <c r="BH26" s="622"/>
      <c r="BI26" s="622"/>
      <c r="BJ26" s="622"/>
      <c r="BK26" s="622"/>
      <c r="BL26" s="622"/>
      <c r="BM26" s="622"/>
      <c r="BN26" s="623"/>
      <c r="BO26" s="624" t="s">
        <v>239</v>
      </c>
      <c r="BP26" s="624"/>
      <c r="BQ26" s="624"/>
      <c r="BR26" s="624"/>
      <c r="BS26" s="630" t="s">
        <v>239</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4184954</v>
      </c>
      <c r="CS26" s="622"/>
      <c r="CT26" s="622"/>
      <c r="CU26" s="622"/>
      <c r="CV26" s="622"/>
      <c r="CW26" s="622"/>
      <c r="CX26" s="622"/>
      <c r="CY26" s="623"/>
      <c r="CZ26" s="626">
        <v>7.4</v>
      </c>
      <c r="DA26" s="655"/>
      <c r="DB26" s="655"/>
      <c r="DC26" s="659"/>
      <c r="DD26" s="630">
        <v>3600504</v>
      </c>
      <c r="DE26" s="622"/>
      <c r="DF26" s="622"/>
      <c r="DG26" s="622"/>
      <c r="DH26" s="622"/>
      <c r="DI26" s="622"/>
      <c r="DJ26" s="622"/>
      <c r="DK26" s="623"/>
      <c r="DL26" s="630" t="s">
        <v>169</v>
      </c>
      <c r="DM26" s="622"/>
      <c r="DN26" s="622"/>
      <c r="DO26" s="622"/>
      <c r="DP26" s="622"/>
      <c r="DQ26" s="622"/>
      <c r="DR26" s="622"/>
      <c r="DS26" s="622"/>
      <c r="DT26" s="622"/>
      <c r="DU26" s="622"/>
      <c r="DV26" s="623"/>
      <c r="DW26" s="626" t="s">
        <v>169</v>
      </c>
      <c r="DX26" s="655"/>
      <c r="DY26" s="655"/>
      <c r="DZ26" s="655"/>
      <c r="EA26" s="655"/>
      <c r="EB26" s="655"/>
      <c r="EC26" s="656"/>
    </row>
    <row r="27" spans="2:133" ht="11.25" customHeight="1" x14ac:dyDescent="0.15">
      <c r="B27" s="618" t="s">
        <v>293</v>
      </c>
      <c r="C27" s="619"/>
      <c r="D27" s="619"/>
      <c r="E27" s="619"/>
      <c r="F27" s="619"/>
      <c r="G27" s="619"/>
      <c r="H27" s="619"/>
      <c r="I27" s="619"/>
      <c r="J27" s="619"/>
      <c r="K27" s="619"/>
      <c r="L27" s="619"/>
      <c r="M27" s="619"/>
      <c r="N27" s="619"/>
      <c r="O27" s="619"/>
      <c r="P27" s="619"/>
      <c r="Q27" s="620"/>
      <c r="R27" s="621">
        <v>11069556</v>
      </c>
      <c r="S27" s="622"/>
      <c r="T27" s="622"/>
      <c r="U27" s="622"/>
      <c r="V27" s="622"/>
      <c r="W27" s="622"/>
      <c r="X27" s="622"/>
      <c r="Y27" s="623"/>
      <c r="Z27" s="624">
        <v>19.3</v>
      </c>
      <c r="AA27" s="624"/>
      <c r="AB27" s="624"/>
      <c r="AC27" s="624"/>
      <c r="AD27" s="625" t="s">
        <v>239</v>
      </c>
      <c r="AE27" s="625"/>
      <c r="AF27" s="625"/>
      <c r="AG27" s="625"/>
      <c r="AH27" s="625"/>
      <c r="AI27" s="625"/>
      <c r="AJ27" s="625"/>
      <c r="AK27" s="625"/>
      <c r="AL27" s="626" t="s">
        <v>239</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23145005</v>
      </c>
      <c r="BH27" s="622"/>
      <c r="BI27" s="622"/>
      <c r="BJ27" s="622"/>
      <c r="BK27" s="622"/>
      <c r="BL27" s="622"/>
      <c r="BM27" s="622"/>
      <c r="BN27" s="623"/>
      <c r="BO27" s="624">
        <v>100</v>
      </c>
      <c r="BP27" s="624"/>
      <c r="BQ27" s="624"/>
      <c r="BR27" s="624"/>
      <c r="BS27" s="630">
        <v>434195</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11971086</v>
      </c>
      <c r="CS27" s="657"/>
      <c r="CT27" s="657"/>
      <c r="CU27" s="657"/>
      <c r="CV27" s="657"/>
      <c r="CW27" s="657"/>
      <c r="CX27" s="657"/>
      <c r="CY27" s="658"/>
      <c r="CZ27" s="626">
        <v>21</v>
      </c>
      <c r="DA27" s="655"/>
      <c r="DB27" s="655"/>
      <c r="DC27" s="659"/>
      <c r="DD27" s="630">
        <v>3525063</v>
      </c>
      <c r="DE27" s="657"/>
      <c r="DF27" s="657"/>
      <c r="DG27" s="657"/>
      <c r="DH27" s="657"/>
      <c r="DI27" s="657"/>
      <c r="DJ27" s="657"/>
      <c r="DK27" s="658"/>
      <c r="DL27" s="630">
        <v>3402819</v>
      </c>
      <c r="DM27" s="657"/>
      <c r="DN27" s="657"/>
      <c r="DO27" s="657"/>
      <c r="DP27" s="657"/>
      <c r="DQ27" s="657"/>
      <c r="DR27" s="657"/>
      <c r="DS27" s="657"/>
      <c r="DT27" s="657"/>
      <c r="DU27" s="657"/>
      <c r="DV27" s="658"/>
      <c r="DW27" s="626">
        <v>12.5</v>
      </c>
      <c r="DX27" s="655"/>
      <c r="DY27" s="655"/>
      <c r="DZ27" s="655"/>
      <c r="EA27" s="655"/>
      <c r="EB27" s="655"/>
      <c r="EC27" s="656"/>
    </row>
    <row r="28" spans="2:133" ht="11.25" customHeight="1" x14ac:dyDescent="0.15">
      <c r="B28" s="663" t="s">
        <v>296</v>
      </c>
      <c r="C28" s="664"/>
      <c r="D28" s="664"/>
      <c r="E28" s="664"/>
      <c r="F28" s="664"/>
      <c r="G28" s="664"/>
      <c r="H28" s="664"/>
      <c r="I28" s="664"/>
      <c r="J28" s="664"/>
      <c r="K28" s="664"/>
      <c r="L28" s="664"/>
      <c r="M28" s="664"/>
      <c r="N28" s="664"/>
      <c r="O28" s="664"/>
      <c r="P28" s="664"/>
      <c r="Q28" s="665"/>
      <c r="R28" s="621" t="s">
        <v>169</v>
      </c>
      <c r="S28" s="622"/>
      <c r="T28" s="622"/>
      <c r="U28" s="622"/>
      <c r="V28" s="622"/>
      <c r="W28" s="622"/>
      <c r="X28" s="622"/>
      <c r="Y28" s="623"/>
      <c r="Z28" s="624" t="s">
        <v>169</v>
      </c>
      <c r="AA28" s="624"/>
      <c r="AB28" s="624"/>
      <c r="AC28" s="624"/>
      <c r="AD28" s="625" t="s">
        <v>169</v>
      </c>
      <c r="AE28" s="625"/>
      <c r="AF28" s="625"/>
      <c r="AG28" s="625"/>
      <c r="AH28" s="625"/>
      <c r="AI28" s="625"/>
      <c r="AJ28" s="625"/>
      <c r="AK28" s="625"/>
      <c r="AL28" s="626" t="s">
        <v>169</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4440491</v>
      </c>
      <c r="CS28" s="622"/>
      <c r="CT28" s="622"/>
      <c r="CU28" s="622"/>
      <c r="CV28" s="622"/>
      <c r="CW28" s="622"/>
      <c r="CX28" s="622"/>
      <c r="CY28" s="623"/>
      <c r="CZ28" s="626">
        <v>7.8</v>
      </c>
      <c r="DA28" s="655"/>
      <c r="DB28" s="655"/>
      <c r="DC28" s="659"/>
      <c r="DD28" s="630">
        <v>4374747</v>
      </c>
      <c r="DE28" s="622"/>
      <c r="DF28" s="622"/>
      <c r="DG28" s="622"/>
      <c r="DH28" s="622"/>
      <c r="DI28" s="622"/>
      <c r="DJ28" s="622"/>
      <c r="DK28" s="623"/>
      <c r="DL28" s="630">
        <v>4374747</v>
      </c>
      <c r="DM28" s="622"/>
      <c r="DN28" s="622"/>
      <c r="DO28" s="622"/>
      <c r="DP28" s="622"/>
      <c r="DQ28" s="622"/>
      <c r="DR28" s="622"/>
      <c r="DS28" s="622"/>
      <c r="DT28" s="622"/>
      <c r="DU28" s="622"/>
      <c r="DV28" s="623"/>
      <c r="DW28" s="626">
        <v>16.100000000000001</v>
      </c>
      <c r="DX28" s="655"/>
      <c r="DY28" s="655"/>
      <c r="DZ28" s="655"/>
      <c r="EA28" s="655"/>
      <c r="EB28" s="655"/>
      <c r="EC28" s="656"/>
    </row>
    <row r="29" spans="2:133" ht="11.25" customHeight="1" x14ac:dyDescent="0.15">
      <c r="B29" s="618" t="s">
        <v>298</v>
      </c>
      <c r="C29" s="619"/>
      <c r="D29" s="619"/>
      <c r="E29" s="619"/>
      <c r="F29" s="619"/>
      <c r="G29" s="619"/>
      <c r="H29" s="619"/>
      <c r="I29" s="619"/>
      <c r="J29" s="619"/>
      <c r="K29" s="619"/>
      <c r="L29" s="619"/>
      <c r="M29" s="619"/>
      <c r="N29" s="619"/>
      <c r="O29" s="619"/>
      <c r="P29" s="619"/>
      <c r="Q29" s="620"/>
      <c r="R29" s="621">
        <v>3320671</v>
      </c>
      <c r="S29" s="622"/>
      <c r="T29" s="622"/>
      <c r="U29" s="622"/>
      <c r="V29" s="622"/>
      <c r="W29" s="622"/>
      <c r="X29" s="622"/>
      <c r="Y29" s="623"/>
      <c r="Z29" s="624">
        <v>5.8</v>
      </c>
      <c r="AA29" s="624"/>
      <c r="AB29" s="624"/>
      <c r="AC29" s="624"/>
      <c r="AD29" s="625" t="s">
        <v>169</v>
      </c>
      <c r="AE29" s="625"/>
      <c r="AF29" s="625"/>
      <c r="AG29" s="625"/>
      <c r="AH29" s="625"/>
      <c r="AI29" s="625"/>
      <c r="AJ29" s="625"/>
      <c r="AK29" s="625"/>
      <c r="AL29" s="626" t="s">
        <v>169</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4440124</v>
      </c>
      <c r="CS29" s="657"/>
      <c r="CT29" s="657"/>
      <c r="CU29" s="657"/>
      <c r="CV29" s="657"/>
      <c r="CW29" s="657"/>
      <c r="CX29" s="657"/>
      <c r="CY29" s="658"/>
      <c r="CZ29" s="626">
        <v>7.8</v>
      </c>
      <c r="DA29" s="655"/>
      <c r="DB29" s="655"/>
      <c r="DC29" s="659"/>
      <c r="DD29" s="630">
        <v>4374380</v>
      </c>
      <c r="DE29" s="657"/>
      <c r="DF29" s="657"/>
      <c r="DG29" s="657"/>
      <c r="DH29" s="657"/>
      <c r="DI29" s="657"/>
      <c r="DJ29" s="657"/>
      <c r="DK29" s="658"/>
      <c r="DL29" s="630">
        <v>4374380</v>
      </c>
      <c r="DM29" s="657"/>
      <c r="DN29" s="657"/>
      <c r="DO29" s="657"/>
      <c r="DP29" s="657"/>
      <c r="DQ29" s="657"/>
      <c r="DR29" s="657"/>
      <c r="DS29" s="657"/>
      <c r="DT29" s="657"/>
      <c r="DU29" s="657"/>
      <c r="DV29" s="658"/>
      <c r="DW29" s="626">
        <v>16.100000000000001</v>
      </c>
      <c r="DX29" s="655"/>
      <c r="DY29" s="655"/>
      <c r="DZ29" s="655"/>
      <c r="EA29" s="655"/>
      <c r="EB29" s="655"/>
      <c r="EC29" s="656"/>
    </row>
    <row r="30" spans="2:133" ht="11.25" customHeight="1" x14ac:dyDescent="0.15">
      <c r="B30" s="618" t="s">
        <v>303</v>
      </c>
      <c r="C30" s="619"/>
      <c r="D30" s="619"/>
      <c r="E30" s="619"/>
      <c r="F30" s="619"/>
      <c r="G30" s="619"/>
      <c r="H30" s="619"/>
      <c r="I30" s="619"/>
      <c r="J30" s="619"/>
      <c r="K30" s="619"/>
      <c r="L30" s="619"/>
      <c r="M30" s="619"/>
      <c r="N30" s="619"/>
      <c r="O30" s="619"/>
      <c r="P30" s="619"/>
      <c r="Q30" s="620"/>
      <c r="R30" s="621">
        <v>180395</v>
      </c>
      <c r="S30" s="622"/>
      <c r="T30" s="622"/>
      <c r="U30" s="622"/>
      <c r="V30" s="622"/>
      <c r="W30" s="622"/>
      <c r="X30" s="622"/>
      <c r="Y30" s="623"/>
      <c r="Z30" s="624">
        <v>0.3</v>
      </c>
      <c r="AA30" s="624"/>
      <c r="AB30" s="624"/>
      <c r="AC30" s="624"/>
      <c r="AD30" s="625">
        <v>73350</v>
      </c>
      <c r="AE30" s="625"/>
      <c r="AF30" s="625"/>
      <c r="AG30" s="625"/>
      <c r="AH30" s="625"/>
      <c r="AI30" s="625"/>
      <c r="AJ30" s="625"/>
      <c r="AK30" s="625"/>
      <c r="AL30" s="626">
        <v>0.3</v>
      </c>
      <c r="AM30" s="627"/>
      <c r="AN30" s="627"/>
      <c r="AO30" s="628"/>
      <c r="AP30" s="669" t="s">
        <v>304</v>
      </c>
      <c r="AQ30" s="670"/>
      <c r="AR30" s="670"/>
      <c r="AS30" s="670"/>
      <c r="AT30" s="675" t="s">
        <v>305</v>
      </c>
      <c r="AU30" s="210"/>
      <c r="AV30" s="210"/>
      <c r="AW30" s="210"/>
      <c r="AX30" s="607" t="s">
        <v>182</v>
      </c>
      <c r="AY30" s="608"/>
      <c r="AZ30" s="608"/>
      <c r="BA30" s="608"/>
      <c r="BB30" s="608"/>
      <c r="BC30" s="608"/>
      <c r="BD30" s="608"/>
      <c r="BE30" s="608"/>
      <c r="BF30" s="609"/>
      <c r="BG30" s="681">
        <v>99.2</v>
      </c>
      <c r="BH30" s="682"/>
      <c r="BI30" s="682"/>
      <c r="BJ30" s="682"/>
      <c r="BK30" s="682"/>
      <c r="BL30" s="682"/>
      <c r="BM30" s="616">
        <v>96.7</v>
      </c>
      <c r="BN30" s="682"/>
      <c r="BO30" s="682"/>
      <c r="BP30" s="682"/>
      <c r="BQ30" s="683"/>
      <c r="BR30" s="681">
        <v>99.1</v>
      </c>
      <c r="BS30" s="682"/>
      <c r="BT30" s="682"/>
      <c r="BU30" s="682"/>
      <c r="BV30" s="682"/>
      <c r="BW30" s="682"/>
      <c r="BX30" s="616">
        <v>96.2</v>
      </c>
      <c r="BY30" s="682"/>
      <c r="BZ30" s="682"/>
      <c r="CA30" s="682"/>
      <c r="CB30" s="683"/>
      <c r="CD30" s="686"/>
      <c r="CE30" s="687"/>
      <c r="CF30" s="636" t="s">
        <v>306</v>
      </c>
      <c r="CG30" s="637"/>
      <c r="CH30" s="637"/>
      <c r="CI30" s="637"/>
      <c r="CJ30" s="637"/>
      <c r="CK30" s="637"/>
      <c r="CL30" s="637"/>
      <c r="CM30" s="637"/>
      <c r="CN30" s="637"/>
      <c r="CO30" s="637"/>
      <c r="CP30" s="637"/>
      <c r="CQ30" s="638"/>
      <c r="CR30" s="621">
        <v>4174020</v>
      </c>
      <c r="CS30" s="622"/>
      <c r="CT30" s="622"/>
      <c r="CU30" s="622"/>
      <c r="CV30" s="622"/>
      <c r="CW30" s="622"/>
      <c r="CX30" s="622"/>
      <c r="CY30" s="623"/>
      <c r="CZ30" s="626">
        <v>7.3</v>
      </c>
      <c r="DA30" s="655"/>
      <c r="DB30" s="655"/>
      <c r="DC30" s="659"/>
      <c r="DD30" s="630">
        <v>4108276</v>
      </c>
      <c r="DE30" s="622"/>
      <c r="DF30" s="622"/>
      <c r="DG30" s="622"/>
      <c r="DH30" s="622"/>
      <c r="DI30" s="622"/>
      <c r="DJ30" s="622"/>
      <c r="DK30" s="623"/>
      <c r="DL30" s="630">
        <v>4108276</v>
      </c>
      <c r="DM30" s="622"/>
      <c r="DN30" s="622"/>
      <c r="DO30" s="622"/>
      <c r="DP30" s="622"/>
      <c r="DQ30" s="622"/>
      <c r="DR30" s="622"/>
      <c r="DS30" s="622"/>
      <c r="DT30" s="622"/>
      <c r="DU30" s="622"/>
      <c r="DV30" s="623"/>
      <c r="DW30" s="626">
        <v>15.1</v>
      </c>
      <c r="DX30" s="655"/>
      <c r="DY30" s="655"/>
      <c r="DZ30" s="655"/>
      <c r="EA30" s="655"/>
      <c r="EB30" s="655"/>
      <c r="EC30" s="656"/>
    </row>
    <row r="31" spans="2:133" ht="11.25" customHeight="1" x14ac:dyDescent="0.15">
      <c r="B31" s="618" t="s">
        <v>307</v>
      </c>
      <c r="C31" s="619"/>
      <c r="D31" s="619"/>
      <c r="E31" s="619"/>
      <c r="F31" s="619"/>
      <c r="G31" s="619"/>
      <c r="H31" s="619"/>
      <c r="I31" s="619"/>
      <c r="J31" s="619"/>
      <c r="K31" s="619"/>
      <c r="L31" s="619"/>
      <c r="M31" s="619"/>
      <c r="N31" s="619"/>
      <c r="O31" s="619"/>
      <c r="P31" s="619"/>
      <c r="Q31" s="620"/>
      <c r="R31" s="621">
        <v>127767</v>
      </c>
      <c r="S31" s="622"/>
      <c r="T31" s="622"/>
      <c r="U31" s="622"/>
      <c r="V31" s="622"/>
      <c r="W31" s="622"/>
      <c r="X31" s="622"/>
      <c r="Y31" s="623"/>
      <c r="Z31" s="624">
        <v>0.2</v>
      </c>
      <c r="AA31" s="624"/>
      <c r="AB31" s="624"/>
      <c r="AC31" s="624"/>
      <c r="AD31" s="625" t="s">
        <v>239</v>
      </c>
      <c r="AE31" s="625"/>
      <c r="AF31" s="625"/>
      <c r="AG31" s="625"/>
      <c r="AH31" s="625"/>
      <c r="AI31" s="625"/>
      <c r="AJ31" s="625"/>
      <c r="AK31" s="625"/>
      <c r="AL31" s="626" t="s">
        <v>239</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v>
      </c>
      <c r="BH31" s="657"/>
      <c r="BI31" s="657"/>
      <c r="BJ31" s="657"/>
      <c r="BK31" s="657"/>
      <c r="BL31" s="657"/>
      <c r="BM31" s="627">
        <v>96.5</v>
      </c>
      <c r="BN31" s="679"/>
      <c r="BO31" s="679"/>
      <c r="BP31" s="679"/>
      <c r="BQ31" s="680"/>
      <c r="BR31" s="678">
        <v>99.1</v>
      </c>
      <c r="BS31" s="657"/>
      <c r="BT31" s="657"/>
      <c r="BU31" s="657"/>
      <c r="BV31" s="657"/>
      <c r="BW31" s="657"/>
      <c r="BX31" s="627">
        <v>95.8</v>
      </c>
      <c r="BY31" s="679"/>
      <c r="BZ31" s="679"/>
      <c r="CA31" s="679"/>
      <c r="CB31" s="680"/>
      <c r="CD31" s="686"/>
      <c r="CE31" s="687"/>
      <c r="CF31" s="636" t="s">
        <v>310</v>
      </c>
      <c r="CG31" s="637"/>
      <c r="CH31" s="637"/>
      <c r="CI31" s="637"/>
      <c r="CJ31" s="637"/>
      <c r="CK31" s="637"/>
      <c r="CL31" s="637"/>
      <c r="CM31" s="637"/>
      <c r="CN31" s="637"/>
      <c r="CO31" s="637"/>
      <c r="CP31" s="637"/>
      <c r="CQ31" s="638"/>
      <c r="CR31" s="621">
        <v>266104</v>
      </c>
      <c r="CS31" s="657"/>
      <c r="CT31" s="657"/>
      <c r="CU31" s="657"/>
      <c r="CV31" s="657"/>
      <c r="CW31" s="657"/>
      <c r="CX31" s="657"/>
      <c r="CY31" s="658"/>
      <c r="CZ31" s="626">
        <v>0.5</v>
      </c>
      <c r="DA31" s="655"/>
      <c r="DB31" s="655"/>
      <c r="DC31" s="659"/>
      <c r="DD31" s="630">
        <v>266104</v>
      </c>
      <c r="DE31" s="657"/>
      <c r="DF31" s="657"/>
      <c r="DG31" s="657"/>
      <c r="DH31" s="657"/>
      <c r="DI31" s="657"/>
      <c r="DJ31" s="657"/>
      <c r="DK31" s="658"/>
      <c r="DL31" s="630">
        <v>266104</v>
      </c>
      <c r="DM31" s="657"/>
      <c r="DN31" s="657"/>
      <c r="DO31" s="657"/>
      <c r="DP31" s="657"/>
      <c r="DQ31" s="657"/>
      <c r="DR31" s="657"/>
      <c r="DS31" s="657"/>
      <c r="DT31" s="657"/>
      <c r="DU31" s="657"/>
      <c r="DV31" s="658"/>
      <c r="DW31" s="626">
        <v>1</v>
      </c>
      <c r="DX31" s="655"/>
      <c r="DY31" s="655"/>
      <c r="DZ31" s="655"/>
      <c r="EA31" s="655"/>
      <c r="EB31" s="655"/>
      <c r="EC31" s="656"/>
    </row>
    <row r="32" spans="2:133" ht="11.25" customHeight="1" x14ac:dyDescent="0.15">
      <c r="B32" s="618" t="s">
        <v>311</v>
      </c>
      <c r="C32" s="619"/>
      <c r="D32" s="619"/>
      <c r="E32" s="619"/>
      <c r="F32" s="619"/>
      <c r="G32" s="619"/>
      <c r="H32" s="619"/>
      <c r="I32" s="619"/>
      <c r="J32" s="619"/>
      <c r="K32" s="619"/>
      <c r="L32" s="619"/>
      <c r="M32" s="619"/>
      <c r="N32" s="619"/>
      <c r="O32" s="619"/>
      <c r="P32" s="619"/>
      <c r="Q32" s="620"/>
      <c r="R32" s="621">
        <v>1425334</v>
      </c>
      <c r="S32" s="622"/>
      <c r="T32" s="622"/>
      <c r="U32" s="622"/>
      <c r="V32" s="622"/>
      <c r="W32" s="622"/>
      <c r="X32" s="622"/>
      <c r="Y32" s="623"/>
      <c r="Z32" s="624">
        <v>2.5</v>
      </c>
      <c r="AA32" s="624"/>
      <c r="AB32" s="624"/>
      <c r="AC32" s="624"/>
      <c r="AD32" s="625" t="s">
        <v>239</v>
      </c>
      <c r="AE32" s="625"/>
      <c r="AF32" s="625"/>
      <c r="AG32" s="625"/>
      <c r="AH32" s="625"/>
      <c r="AI32" s="625"/>
      <c r="AJ32" s="625"/>
      <c r="AK32" s="625"/>
      <c r="AL32" s="626" t="s">
        <v>169</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99.3</v>
      </c>
      <c r="BH32" s="691"/>
      <c r="BI32" s="691"/>
      <c r="BJ32" s="691"/>
      <c r="BK32" s="691"/>
      <c r="BL32" s="691"/>
      <c r="BM32" s="692">
        <v>96.7</v>
      </c>
      <c r="BN32" s="691"/>
      <c r="BO32" s="691"/>
      <c r="BP32" s="691"/>
      <c r="BQ32" s="693"/>
      <c r="BR32" s="690">
        <v>99.2</v>
      </c>
      <c r="BS32" s="691"/>
      <c r="BT32" s="691"/>
      <c r="BU32" s="691"/>
      <c r="BV32" s="691"/>
      <c r="BW32" s="691"/>
      <c r="BX32" s="692">
        <v>96.3</v>
      </c>
      <c r="BY32" s="691"/>
      <c r="BZ32" s="691"/>
      <c r="CA32" s="691"/>
      <c r="CB32" s="693"/>
      <c r="CD32" s="688"/>
      <c r="CE32" s="689"/>
      <c r="CF32" s="636" t="s">
        <v>313</v>
      </c>
      <c r="CG32" s="637"/>
      <c r="CH32" s="637"/>
      <c r="CI32" s="637"/>
      <c r="CJ32" s="637"/>
      <c r="CK32" s="637"/>
      <c r="CL32" s="637"/>
      <c r="CM32" s="637"/>
      <c r="CN32" s="637"/>
      <c r="CO32" s="637"/>
      <c r="CP32" s="637"/>
      <c r="CQ32" s="638"/>
      <c r="CR32" s="621">
        <v>367</v>
      </c>
      <c r="CS32" s="622"/>
      <c r="CT32" s="622"/>
      <c r="CU32" s="622"/>
      <c r="CV32" s="622"/>
      <c r="CW32" s="622"/>
      <c r="CX32" s="622"/>
      <c r="CY32" s="623"/>
      <c r="CZ32" s="626">
        <v>0</v>
      </c>
      <c r="DA32" s="655"/>
      <c r="DB32" s="655"/>
      <c r="DC32" s="659"/>
      <c r="DD32" s="630">
        <v>367</v>
      </c>
      <c r="DE32" s="622"/>
      <c r="DF32" s="622"/>
      <c r="DG32" s="622"/>
      <c r="DH32" s="622"/>
      <c r="DI32" s="622"/>
      <c r="DJ32" s="622"/>
      <c r="DK32" s="623"/>
      <c r="DL32" s="630">
        <v>367</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314</v>
      </c>
      <c r="C33" s="619"/>
      <c r="D33" s="619"/>
      <c r="E33" s="619"/>
      <c r="F33" s="619"/>
      <c r="G33" s="619"/>
      <c r="H33" s="619"/>
      <c r="I33" s="619"/>
      <c r="J33" s="619"/>
      <c r="K33" s="619"/>
      <c r="L33" s="619"/>
      <c r="M33" s="619"/>
      <c r="N33" s="619"/>
      <c r="O33" s="619"/>
      <c r="P33" s="619"/>
      <c r="Q33" s="620"/>
      <c r="R33" s="621">
        <v>632704</v>
      </c>
      <c r="S33" s="622"/>
      <c r="T33" s="622"/>
      <c r="U33" s="622"/>
      <c r="V33" s="622"/>
      <c r="W33" s="622"/>
      <c r="X33" s="622"/>
      <c r="Y33" s="623"/>
      <c r="Z33" s="624">
        <v>1.1000000000000001</v>
      </c>
      <c r="AA33" s="624"/>
      <c r="AB33" s="624"/>
      <c r="AC33" s="624"/>
      <c r="AD33" s="625" t="s">
        <v>169</v>
      </c>
      <c r="AE33" s="625"/>
      <c r="AF33" s="625"/>
      <c r="AG33" s="625"/>
      <c r="AH33" s="625"/>
      <c r="AI33" s="625"/>
      <c r="AJ33" s="625"/>
      <c r="AK33" s="625"/>
      <c r="AL33" s="626" t="s">
        <v>169</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17450388</v>
      </c>
      <c r="CS33" s="657"/>
      <c r="CT33" s="657"/>
      <c r="CU33" s="657"/>
      <c r="CV33" s="657"/>
      <c r="CW33" s="657"/>
      <c r="CX33" s="657"/>
      <c r="CY33" s="658"/>
      <c r="CZ33" s="626">
        <v>30.7</v>
      </c>
      <c r="DA33" s="655"/>
      <c r="DB33" s="655"/>
      <c r="DC33" s="659"/>
      <c r="DD33" s="630">
        <v>14688679</v>
      </c>
      <c r="DE33" s="657"/>
      <c r="DF33" s="657"/>
      <c r="DG33" s="657"/>
      <c r="DH33" s="657"/>
      <c r="DI33" s="657"/>
      <c r="DJ33" s="657"/>
      <c r="DK33" s="658"/>
      <c r="DL33" s="630">
        <v>11117767</v>
      </c>
      <c r="DM33" s="657"/>
      <c r="DN33" s="657"/>
      <c r="DO33" s="657"/>
      <c r="DP33" s="657"/>
      <c r="DQ33" s="657"/>
      <c r="DR33" s="657"/>
      <c r="DS33" s="657"/>
      <c r="DT33" s="657"/>
      <c r="DU33" s="657"/>
      <c r="DV33" s="658"/>
      <c r="DW33" s="626">
        <v>41</v>
      </c>
      <c r="DX33" s="655"/>
      <c r="DY33" s="655"/>
      <c r="DZ33" s="655"/>
      <c r="EA33" s="655"/>
      <c r="EB33" s="655"/>
      <c r="EC33" s="656"/>
    </row>
    <row r="34" spans="2:133" ht="11.25" customHeight="1" x14ac:dyDescent="0.15">
      <c r="B34" s="618" t="s">
        <v>316</v>
      </c>
      <c r="C34" s="619"/>
      <c r="D34" s="619"/>
      <c r="E34" s="619"/>
      <c r="F34" s="619"/>
      <c r="G34" s="619"/>
      <c r="H34" s="619"/>
      <c r="I34" s="619"/>
      <c r="J34" s="619"/>
      <c r="K34" s="619"/>
      <c r="L34" s="619"/>
      <c r="M34" s="619"/>
      <c r="N34" s="619"/>
      <c r="O34" s="619"/>
      <c r="P34" s="619"/>
      <c r="Q34" s="620"/>
      <c r="R34" s="621">
        <v>960082</v>
      </c>
      <c r="S34" s="622"/>
      <c r="T34" s="622"/>
      <c r="U34" s="622"/>
      <c r="V34" s="622"/>
      <c r="W34" s="622"/>
      <c r="X34" s="622"/>
      <c r="Y34" s="623"/>
      <c r="Z34" s="624">
        <v>1.7</v>
      </c>
      <c r="AA34" s="624"/>
      <c r="AB34" s="624"/>
      <c r="AC34" s="624"/>
      <c r="AD34" s="625">
        <v>510</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6962225</v>
      </c>
      <c r="CS34" s="622"/>
      <c r="CT34" s="622"/>
      <c r="CU34" s="622"/>
      <c r="CV34" s="622"/>
      <c r="CW34" s="622"/>
      <c r="CX34" s="622"/>
      <c r="CY34" s="623"/>
      <c r="CZ34" s="626">
        <v>12.2</v>
      </c>
      <c r="DA34" s="655"/>
      <c r="DB34" s="655"/>
      <c r="DC34" s="659"/>
      <c r="DD34" s="630">
        <v>5160921</v>
      </c>
      <c r="DE34" s="622"/>
      <c r="DF34" s="622"/>
      <c r="DG34" s="622"/>
      <c r="DH34" s="622"/>
      <c r="DI34" s="622"/>
      <c r="DJ34" s="622"/>
      <c r="DK34" s="623"/>
      <c r="DL34" s="630">
        <v>4375594</v>
      </c>
      <c r="DM34" s="622"/>
      <c r="DN34" s="622"/>
      <c r="DO34" s="622"/>
      <c r="DP34" s="622"/>
      <c r="DQ34" s="622"/>
      <c r="DR34" s="622"/>
      <c r="DS34" s="622"/>
      <c r="DT34" s="622"/>
      <c r="DU34" s="622"/>
      <c r="DV34" s="623"/>
      <c r="DW34" s="626">
        <v>16.100000000000001</v>
      </c>
      <c r="DX34" s="655"/>
      <c r="DY34" s="655"/>
      <c r="DZ34" s="655"/>
      <c r="EA34" s="655"/>
      <c r="EB34" s="655"/>
      <c r="EC34" s="656"/>
    </row>
    <row r="35" spans="2:133" ht="11.25" customHeight="1" x14ac:dyDescent="0.15">
      <c r="B35" s="618" t="s">
        <v>320</v>
      </c>
      <c r="C35" s="619"/>
      <c r="D35" s="619"/>
      <c r="E35" s="619"/>
      <c r="F35" s="619"/>
      <c r="G35" s="619"/>
      <c r="H35" s="619"/>
      <c r="I35" s="619"/>
      <c r="J35" s="619"/>
      <c r="K35" s="619"/>
      <c r="L35" s="619"/>
      <c r="M35" s="619"/>
      <c r="N35" s="619"/>
      <c r="O35" s="619"/>
      <c r="P35" s="619"/>
      <c r="Q35" s="620"/>
      <c r="R35" s="621">
        <v>9876881</v>
      </c>
      <c r="S35" s="622"/>
      <c r="T35" s="622"/>
      <c r="U35" s="622"/>
      <c r="V35" s="622"/>
      <c r="W35" s="622"/>
      <c r="X35" s="622"/>
      <c r="Y35" s="623"/>
      <c r="Z35" s="624">
        <v>17.2</v>
      </c>
      <c r="AA35" s="624"/>
      <c r="AB35" s="624"/>
      <c r="AC35" s="624"/>
      <c r="AD35" s="625" t="s">
        <v>239</v>
      </c>
      <c r="AE35" s="625"/>
      <c r="AF35" s="625"/>
      <c r="AG35" s="625"/>
      <c r="AH35" s="625"/>
      <c r="AI35" s="625"/>
      <c r="AJ35" s="625"/>
      <c r="AK35" s="625"/>
      <c r="AL35" s="626" t="s">
        <v>239</v>
      </c>
      <c r="AM35" s="627"/>
      <c r="AN35" s="627"/>
      <c r="AO35" s="628"/>
      <c r="AP35" s="214"/>
      <c r="AQ35" s="694" t="s">
        <v>321</v>
      </c>
      <c r="AR35" s="695"/>
      <c r="AS35" s="695"/>
      <c r="AT35" s="695"/>
      <c r="AU35" s="695"/>
      <c r="AV35" s="695"/>
      <c r="AW35" s="695"/>
      <c r="AX35" s="695"/>
      <c r="AY35" s="696"/>
      <c r="AZ35" s="610">
        <v>4981449</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702044</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423010</v>
      </c>
      <c r="CS35" s="657"/>
      <c r="CT35" s="657"/>
      <c r="CU35" s="657"/>
      <c r="CV35" s="657"/>
      <c r="CW35" s="657"/>
      <c r="CX35" s="657"/>
      <c r="CY35" s="658"/>
      <c r="CZ35" s="626">
        <v>0.7</v>
      </c>
      <c r="DA35" s="655"/>
      <c r="DB35" s="655"/>
      <c r="DC35" s="659"/>
      <c r="DD35" s="630">
        <v>403168</v>
      </c>
      <c r="DE35" s="657"/>
      <c r="DF35" s="657"/>
      <c r="DG35" s="657"/>
      <c r="DH35" s="657"/>
      <c r="DI35" s="657"/>
      <c r="DJ35" s="657"/>
      <c r="DK35" s="658"/>
      <c r="DL35" s="630">
        <v>403168</v>
      </c>
      <c r="DM35" s="657"/>
      <c r="DN35" s="657"/>
      <c r="DO35" s="657"/>
      <c r="DP35" s="657"/>
      <c r="DQ35" s="657"/>
      <c r="DR35" s="657"/>
      <c r="DS35" s="657"/>
      <c r="DT35" s="657"/>
      <c r="DU35" s="657"/>
      <c r="DV35" s="658"/>
      <c r="DW35" s="626">
        <v>1.5</v>
      </c>
      <c r="DX35" s="655"/>
      <c r="DY35" s="655"/>
      <c r="DZ35" s="655"/>
      <c r="EA35" s="655"/>
      <c r="EB35" s="655"/>
      <c r="EC35" s="656"/>
    </row>
    <row r="36" spans="2:133" ht="11.25" customHeight="1" x14ac:dyDescent="0.15">
      <c r="B36" s="618" t="s">
        <v>324</v>
      </c>
      <c r="C36" s="619"/>
      <c r="D36" s="619"/>
      <c r="E36" s="619"/>
      <c r="F36" s="619"/>
      <c r="G36" s="619"/>
      <c r="H36" s="619"/>
      <c r="I36" s="619"/>
      <c r="J36" s="619"/>
      <c r="K36" s="619"/>
      <c r="L36" s="619"/>
      <c r="M36" s="619"/>
      <c r="N36" s="619"/>
      <c r="O36" s="619"/>
      <c r="P36" s="619"/>
      <c r="Q36" s="620"/>
      <c r="R36" s="621" t="s">
        <v>239</v>
      </c>
      <c r="S36" s="622"/>
      <c r="T36" s="622"/>
      <c r="U36" s="622"/>
      <c r="V36" s="622"/>
      <c r="W36" s="622"/>
      <c r="X36" s="622"/>
      <c r="Y36" s="623"/>
      <c r="Z36" s="624" t="s">
        <v>239</v>
      </c>
      <c r="AA36" s="624"/>
      <c r="AB36" s="624"/>
      <c r="AC36" s="624"/>
      <c r="AD36" s="625" t="s">
        <v>239</v>
      </c>
      <c r="AE36" s="625"/>
      <c r="AF36" s="625"/>
      <c r="AG36" s="625"/>
      <c r="AH36" s="625"/>
      <c r="AI36" s="625"/>
      <c r="AJ36" s="625"/>
      <c r="AK36" s="625"/>
      <c r="AL36" s="626" t="s">
        <v>169</v>
      </c>
      <c r="AM36" s="627"/>
      <c r="AN36" s="627"/>
      <c r="AO36" s="628"/>
      <c r="AQ36" s="698" t="s">
        <v>325</v>
      </c>
      <c r="AR36" s="699"/>
      <c r="AS36" s="699"/>
      <c r="AT36" s="699"/>
      <c r="AU36" s="699"/>
      <c r="AV36" s="699"/>
      <c r="AW36" s="699"/>
      <c r="AX36" s="699"/>
      <c r="AY36" s="700"/>
      <c r="AZ36" s="621">
        <v>1596735</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387204</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4756719</v>
      </c>
      <c r="CS36" s="622"/>
      <c r="CT36" s="622"/>
      <c r="CU36" s="622"/>
      <c r="CV36" s="622"/>
      <c r="CW36" s="622"/>
      <c r="CX36" s="622"/>
      <c r="CY36" s="623"/>
      <c r="CZ36" s="626">
        <v>8.4</v>
      </c>
      <c r="DA36" s="655"/>
      <c r="DB36" s="655"/>
      <c r="DC36" s="659"/>
      <c r="DD36" s="630">
        <v>4503707</v>
      </c>
      <c r="DE36" s="622"/>
      <c r="DF36" s="622"/>
      <c r="DG36" s="622"/>
      <c r="DH36" s="622"/>
      <c r="DI36" s="622"/>
      <c r="DJ36" s="622"/>
      <c r="DK36" s="623"/>
      <c r="DL36" s="630">
        <v>3690684</v>
      </c>
      <c r="DM36" s="622"/>
      <c r="DN36" s="622"/>
      <c r="DO36" s="622"/>
      <c r="DP36" s="622"/>
      <c r="DQ36" s="622"/>
      <c r="DR36" s="622"/>
      <c r="DS36" s="622"/>
      <c r="DT36" s="622"/>
      <c r="DU36" s="622"/>
      <c r="DV36" s="623"/>
      <c r="DW36" s="626">
        <v>13.6</v>
      </c>
      <c r="DX36" s="655"/>
      <c r="DY36" s="655"/>
      <c r="DZ36" s="655"/>
      <c r="EA36" s="655"/>
      <c r="EB36" s="655"/>
      <c r="EC36" s="656"/>
    </row>
    <row r="37" spans="2:133" ht="11.25" customHeight="1" x14ac:dyDescent="0.15">
      <c r="B37" s="618" t="s">
        <v>328</v>
      </c>
      <c r="C37" s="619"/>
      <c r="D37" s="619"/>
      <c r="E37" s="619"/>
      <c r="F37" s="619"/>
      <c r="G37" s="619"/>
      <c r="H37" s="619"/>
      <c r="I37" s="619"/>
      <c r="J37" s="619"/>
      <c r="K37" s="619"/>
      <c r="L37" s="619"/>
      <c r="M37" s="619"/>
      <c r="N37" s="619"/>
      <c r="O37" s="619"/>
      <c r="P37" s="619"/>
      <c r="Q37" s="620"/>
      <c r="R37" s="621">
        <v>1274181</v>
      </c>
      <c r="S37" s="622"/>
      <c r="T37" s="622"/>
      <c r="U37" s="622"/>
      <c r="V37" s="622"/>
      <c r="W37" s="622"/>
      <c r="X37" s="622"/>
      <c r="Y37" s="623"/>
      <c r="Z37" s="624">
        <v>2.2000000000000002</v>
      </c>
      <c r="AA37" s="624"/>
      <c r="AB37" s="624"/>
      <c r="AC37" s="624"/>
      <c r="AD37" s="625" t="s">
        <v>169</v>
      </c>
      <c r="AE37" s="625"/>
      <c r="AF37" s="625"/>
      <c r="AG37" s="625"/>
      <c r="AH37" s="625"/>
      <c r="AI37" s="625"/>
      <c r="AJ37" s="625"/>
      <c r="AK37" s="625"/>
      <c r="AL37" s="626" t="s">
        <v>169</v>
      </c>
      <c r="AM37" s="627"/>
      <c r="AN37" s="627"/>
      <c r="AO37" s="628"/>
      <c r="AQ37" s="698" t="s">
        <v>329</v>
      </c>
      <c r="AR37" s="699"/>
      <c r="AS37" s="699"/>
      <c r="AT37" s="699"/>
      <c r="AU37" s="699"/>
      <c r="AV37" s="699"/>
      <c r="AW37" s="699"/>
      <c r="AX37" s="699"/>
      <c r="AY37" s="700"/>
      <c r="AZ37" s="621">
        <v>10887</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15362</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1522359</v>
      </c>
      <c r="CS37" s="657"/>
      <c r="CT37" s="657"/>
      <c r="CU37" s="657"/>
      <c r="CV37" s="657"/>
      <c r="CW37" s="657"/>
      <c r="CX37" s="657"/>
      <c r="CY37" s="658"/>
      <c r="CZ37" s="626">
        <v>2.7</v>
      </c>
      <c r="DA37" s="655"/>
      <c r="DB37" s="655"/>
      <c r="DC37" s="659"/>
      <c r="DD37" s="630">
        <v>1516359</v>
      </c>
      <c r="DE37" s="657"/>
      <c r="DF37" s="657"/>
      <c r="DG37" s="657"/>
      <c r="DH37" s="657"/>
      <c r="DI37" s="657"/>
      <c r="DJ37" s="657"/>
      <c r="DK37" s="658"/>
      <c r="DL37" s="630">
        <v>1493002</v>
      </c>
      <c r="DM37" s="657"/>
      <c r="DN37" s="657"/>
      <c r="DO37" s="657"/>
      <c r="DP37" s="657"/>
      <c r="DQ37" s="657"/>
      <c r="DR37" s="657"/>
      <c r="DS37" s="657"/>
      <c r="DT37" s="657"/>
      <c r="DU37" s="657"/>
      <c r="DV37" s="658"/>
      <c r="DW37" s="626">
        <v>5.5</v>
      </c>
      <c r="DX37" s="655"/>
      <c r="DY37" s="655"/>
      <c r="DZ37" s="655"/>
      <c r="EA37" s="655"/>
      <c r="EB37" s="655"/>
      <c r="EC37" s="656"/>
    </row>
    <row r="38" spans="2:133" ht="11.25" customHeight="1" x14ac:dyDescent="0.15">
      <c r="B38" s="666" t="s">
        <v>332</v>
      </c>
      <c r="C38" s="667"/>
      <c r="D38" s="667"/>
      <c r="E38" s="667"/>
      <c r="F38" s="667"/>
      <c r="G38" s="667"/>
      <c r="H38" s="667"/>
      <c r="I38" s="667"/>
      <c r="J38" s="667"/>
      <c r="K38" s="667"/>
      <c r="L38" s="667"/>
      <c r="M38" s="667"/>
      <c r="N38" s="667"/>
      <c r="O38" s="667"/>
      <c r="P38" s="667"/>
      <c r="Q38" s="668"/>
      <c r="R38" s="701">
        <v>57496039</v>
      </c>
      <c r="S38" s="702"/>
      <c r="T38" s="702"/>
      <c r="U38" s="702"/>
      <c r="V38" s="702"/>
      <c r="W38" s="702"/>
      <c r="X38" s="702"/>
      <c r="Y38" s="703"/>
      <c r="Z38" s="704">
        <v>100</v>
      </c>
      <c r="AA38" s="704"/>
      <c r="AB38" s="704"/>
      <c r="AC38" s="704"/>
      <c r="AD38" s="705">
        <v>25870087</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v>1195</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24454</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3373827</v>
      </c>
      <c r="CS38" s="622"/>
      <c r="CT38" s="622"/>
      <c r="CU38" s="622"/>
      <c r="CV38" s="622"/>
      <c r="CW38" s="622"/>
      <c r="CX38" s="622"/>
      <c r="CY38" s="623"/>
      <c r="CZ38" s="626">
        <v>5.9</v>
      </c>
      <c r="DA38" s="655"/>
      <c r="DB38" s="655"/>
      <c r="DC38" s="659"/>
      <c r="DD38" s="630">
        <v>2825935</v>
      </c>
      <c r="DE38" s="622"/>
      <c r="DF38" s="622"/>
      <c r="DG38" s="622"/>
      <c r="DH38" s="622"/>
      <c r="DI38" s="622"/>
      <c r="DJ38" s="622"/>
      <c r="DK38" s="623"/>
      <c r="DL38" s="630">
        <v>2648321</v>
      </c>
      <c r="DM38" s="622"/>
      <c r="DN38" s="622"/>
      <c r="DO38" s="622"/>
      <c r="DP38" s="622"/>
      <c r="DQ38" s="622"/>
      <c r="DR38" s="622"/>
      <c r="DS38" s="622"/>
      <c r="DT38" s="622"/>
      <c r="DU38" s="622"/>
      <c r="DV38" s="623"/>
      <c r="DW38" s="626">
        <v>9.8000000000000007</v>
      </c>
      <c r="DX38" s="655"/>
      <c r="DY38" s="655"/>
      <c r="DZ38" s="655"/>
      <c r="EA38" s="655"/>
      <c r="EB38" s="655"/>
      <c r="EC38" s="656"/>
    </row>
    <row r="39" spans="2:133" ht="11.25" customHeight="1" x14ac:dyDescent="0.15">
      <c r="AQ39" s="698" t="s">
        <v>336</v>
      </c>
      <c r="AR39" s="699"/>
      <c r="AS39" s="699"/>
      <c r="AT39" s="699"/>
      <c r="AU39" s="699"/>
      <c r="AV39" s="699"/>
      <c r="AW39" s="699"/>
      <c r="AX39" s="699"/>
      <c r="AY39" s="700"/>
      <c r="AZ39" s="621" t="s">
        <v>169</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95</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1573608</v>
      </c>
      <c r="CS39" s="657"/>
      <c r="CT39" s="657"/>
      <c r="CU39" s="657"/>
      <c r="CV39" s="657"/>
      <c r="CW39" s="657"/>
      <c r="CX39" s="657"/>
      <c r="CY39" s="658"/>
      <c r="CZ39" s="626">
        <v>2.8</v>
      </c>
      <c r="DA39" s="655"/>
      <c r="DB39" s="655"/>
      <c r="DC39" s="659"/>
      <c r="DD39" s="630">
        <v>1436949</v>
      </c>
      <c r="DE39" s="657"/>
      <c r="DF39" s="657"/>
      <c r="DG39" s="657"/>
      <c r="DH39" s="657"/>
      <c r="DI39" s="657"/>
      <c r="DJ39" s="657"/>
      <c r="DK39" s="658"/>
      <c r="DL39" s="630" t="s">
        <v>169</v>
      </c>
      <c r="DM39" s="657"/>
      <c r="DN39" s="657"/>
      <c r="DO39" s="657"/>
      <c r="DP39" s="657"/>
      <c r="DQ39" s="657"/>
      <c r="DR39" s="657"/>
      <c r="DS39" s="657"/>
      <c r="DT39" s="657"/>
      <c r="DU39" s="657"/>
      <c r="DV39" s="658"/>
      <c r="DW39" s="626" t="s">
        <v>239</v>
      </c>
      <c r="DX39" s="655"/>
      <c r="DY39" s="655"/>
      <c r="DZ39" s="655"/>
      <c r="EA39" s="655"/>
      <c r="EB39" s="655"/>
      <c r="EC39" s="656"/>
    </row>
    <row r="40" spans="2:133" ht="11.25" customHeight="1" x14ac:dyDescent="0.15">
      <c r="AQ40" s="698" t="s">
        <v>340</v>
      </c>
      <c r="AR40" s="699"/>
      <c r="AS40" s="699"/>
      <c r="AT40" s="699"/>
      <c r="AU40" s="699"/>
      <c r="AV40" s="699"/>
      <c r="AW40" s="699"/>
      <c r="AX40" s="699"/>
      <c r="AY40" s="700"/>
      <c r="AZ40" s="621">
        <v>942236</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98</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360999</v>
      </c>
      <c r="CS40" s="622"/>
      <c r="CT40" s="622"/>
      <c r="CU40" s="622"/>
      <c r="CV40" s="622"/>
      <c r="CW40" s="622"/>
      <c r="CX40" s="622"/>
      <c r="CY40" s="623"/>
      <c r="CZ40" s="626">
        <v>0.6</v>
      </c>
      <c r="DA40" s="655"/>
      <c r="DB40" s="655"/>
      <c r="DC40" s="659"/>
      <c r="DD40" s="630">
        <v>357999</v>
      </c>
      <c r="DE40" s="622"/>
      <c r="DF40" s="622"/>
      <c r="DG40" s="622"/>
      <c r="DH40" s="622"/>
      <c r="DI40" s="622"/>
      <c r="DJ40" s="622"/>
      <c r="DK40" s="623"/>
      <c r="DL40" s="630" t="s">
        <v>169</v>
      </c>
      <c r="DM40" s="622"/>
      <c r="DN40" s="622"/>
      <c r="DO40" s="622"/>
      <c r="DP40" s="622"/>
      <c r="DQ40" s="622"/>
      <c r="DR40" s="622"/>
      <c r="DS40" s="622"/>
      <c r="DT40" s="622"/>
      <c r="DU40" s="622"/>
      <c r="DV40" s="623"/>
      <c r="DW40" s="626" t="s">
        <v>169</v>
      </c>
      <c r="DX40" s="655"/>
      <c r="DY40" s="655"/>
      <c r="DZ40" s="655"/>
      <c r="EA40" s="655"/>
      <c r="EB40" s="655"/>
      <c r="EC40" s="656"/>
    </row>
    <row r="41" spans="2:133" ht="11.25" customHeight="1" x14ac:dyDescent="0.15">
      <c r="AQ41" s="708" t="s">
        <v>343</v>
      </c>
      <c r="AR41" s="709"/>
      <c r="AS41" s="709"/>
      <c r="AT41" s="709"/>
      <c r="AU41" s="709"/>
      <c r="AV41" s="709"/>
      <c r="AW41" s="709"/>
      <c r="AX41" s="709"/>
      <c r="AY41" s="710"/>
      <c r="AZ41" s="701">
        <v>2430396</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329</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169</v>
      </c>
      <c r="CS41" s="657"/>
      <c r="CT41" s="657"/>
      <c r="CU41" s="657"/>
      <c r="CV41" s="657"/>
      <c r="CW41" s="657"/>
      <c r="CX41" s="657"/>
      <c r="CY41" s="658"/>
      <c r="CZ41" s="626" t="s">
        <v>169</v>
      </c>
      <c r="DA41" s="655"/>
      <c r="DB41" s="655"/>
      <c r="DC41" s="659"/>
      <c r="DD41" s="630" t="s">
        <v>169</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16667638</v>
      </c>
      <c r="CS42" s="622"/>
      <c r="CT42" s="622"/>
      <c r="CU42" s="622"/>
      <c r="CV42" s="622"/>
      <c r="CW42" s="622"/>
      <c r="CX42" s="622"/>
      <c r="CY42" s="623"/>
      <c r="CZ42" s="626">
        <v>29.3</v>
      </c>
      <c r="DA42" s="627"/>
      <c r="DB42" s="627"/>
      <c r="DC42" s="722"/>
      <c r="DD42" s="630">
        <v>1782717</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397865</v>
      </c>
      <c r="CS43" s="657"/>
      <c r="CT43" s="657"/>
      <c r="CU43" s="657"/>
      <c r="CV43" s="657"/>
      <c r="CW43" s="657"/>
      <c r="CX43" s="657"/>
      <c r="CY43" s="658"/>
      <c r="CZ43" s="626">
        <v>0.7</v>
      </c>
      <c r="DA43" s="655"/>
      <c r="DB43" s="655"/>
      <c r="DC43" s="659"/>
      <c r="DD43" s="630">
        <v>397865</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350</v>
      </c>
      <c r="CD44" s="733" t="s">
        <v>301</v>
      </c>
      <c r="CE44" s="734"/>
      <c r="CF44" s="618" t="s">
        <v>351</v>
      </c>
      <c r="CG44" s="619"/>
      <c r="CH44" s="619"/>
      <c r="CI44" s="619"/>
      <c r="CJ44" s="619"/>
      <c r="CK44" s="619"/>
      <c r="CL44" s="619"/>
      <c r="CM44" s="619"/>
      <c r="CN44" s="619"/>
      <c r="CO44" s="619"/>
      <c r="CP44" s="619"/>
      <c r="CQ44" s="620"/>
      <c r="CR44" s="621">
        <v>16667638</v>
      </c>
      <c r="CS44" s="622"/>
      <c r="CT44" s="622"/>
      <c r="CU44" s="622"/>
      <c r="CV44" s="622"/>
      <c r="CW44" s="622"/>
      <c r="CX44" s="622"/>
      <c r="CY44" s="623"/>
      <c r="CZ44" s="626">
        <v>29.3</v>
      </c>
      <c r="DA44" s="627"/>
      <c r="DB44" s="627"/>
      <c r="DC44" s="722"/>
      <c r="DD44" s="630">
        <v>1782717</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352</v>
      </c>
      <c r="CG45" s="619"/>
      <c r="CH45" s="619"/>
      <c r="CI45" s="619"/>
      <c r="CJ45" s="619"/>
      <c r="CK45" s="619"/>
      <c r="CL45" s="619"/>
      <c r="CM45" s="619"/>
      <c r="CN45" s="619"/>
      <c r="CO45" s="619"/>
      <c r="CP45" s="619"/>
      <c r="CQ45" s="620"/>
      <c r="CR45" s="621">
        <v>12916635</v>
      </c>
      <c r="CS45" s="657"/>
      <c r="CT45" s="657"/>
      <c r="CU45" s="657"/>
      <c r="CV45" s="657"/>
      <c r="CW45" s="657"/>
      <c r="CX45" s="657"/>
      <c r="CY45" s="658"/>
      <c r="CZ45" s="626">
        <v>22.7</v>
      </c>
      <c r="DA45" s="655"/>
      <c r="DB45" s="655"/>
      <c r="DC45" s="659"/>
      <c r="DD45" s="630">
        <v>534210</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353</v>
      </c>
      <c r="CG46" s="619"/>
      <c r="CH46" s="619"/>
      <c r="CI46" s="619"/>
      <c r="CJ46" s="619"/>
      <c r="CK46" s="619"/>
      <c r="CL46" s="619"/>
      <c r="CM46" s="619"/>
      <c r="CN46" s="619"/>
      <c r="CO46" s="619"/>
      <c r="CP46" s="619"/>
      <c r="CQ46" s="620"/>
      <c r="CR46" s="621">
        <v>3694564</v>
      </c>
      <c r="CS46" s="622"/>
      <c r="CT46" s="622"/>
      <c r="CU46" s="622"/>
      <c r="CV46" s="622"/>
      <c r="CW46" s="622"/>
      <c r="CX46" s="622"/>
      <c r="CY46" s="623"/>
      <c r="CZ46" s="626">
        <v>6.5</v>
      </c>
      <c r="DA46" s="627"/>
      <c r="DB46" s="627"/>
      <c r="DC46" s="722"/>
      <c r="DD46" s="630">
        <v>1230468</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354</v>
      </c>
      <c r="CG47" s="619"/>
      <c r="CH47" s="619"/>
      <c r="CI47" s="619"/>
      <c r="CJ47" s="619"/>
      <c r="CK47" s="619"/>
      <c r="CL47" s="619"/>
      <c r="CM47" s="619"/>
      <c r="CN47" s="619"/>
      <c r="CO47" s="619"/>
      <c r="CP47" s="619"/>
      <c r="CQ47" s="620"/>
      <c r="CR47" s="621" t="s">
        <v>169</v>
      </c>
      <c r="CS47" s="657"/>
      <c r="CT47" s="657"/>
      <c r="CU47" s="657"/>
      <c r="CV47" s="657"/>
      <c r="CW47" s="657"/>
      <c r="CX47" s="657"/>
      <c r="CY47" s="658"/>
      <c r="CZ47" s="626" t="s">
        <v>169</v>
      </c>
      <c r="DA47" s="655"/>
      <c r="DB47" s="655"/>
      <c r="DC47" s="659"/>
      <c r="DD47" s="630" t="s">
        <v>239</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355</v>
      </c>
      <c r="CG48" s="619"/>
      <c r="CH48" s="619"/>
      <c r="CI48" s="619"/>
      <c r="CJ48" s="619"/>
      <c r="CK48" s="619"/>
      <c r="CL48" s="619"/>
      <c r="CM48" s="619"/>
      <c r="CN48" s="619"/>
      <c r="CO48" s="619"/>
      <c r="CP48" s="619"/>
      <c r="CQ48" s="620"/>
      <c r="CR48" s="621" t="s">
        <v>169</v>
      </c>
      <c r="CS48" s="622"/>
      <c r="CT48" s="622"/>
      <c r="CU48" s="622"/>
      <c r="CV48" s="622"/>
      <c r="CW48" s="622"/>
      <c r="CX48" s="622"/>
      <c r="CY48" s="623"/>
      <c r="CZ48" s="626" t="s">
        <v>169</v>
      </c>
      <c r="DA48" s="627"/>
      <c r="DB48" s="627"/>
      <c r="DC48" s="722"/>
      <c r="DD48" s="630" t="s">
        <v>169</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356</v>
      </c>
      <c r="CE49" s="667"/>
      <c r="CF49" s="667"/>
      <c r="CG49" s="667"/>
      <c r="CH49" s="667"/>
      <c r="CI49" s="667"/>
      <c r="CJ49" s="667"/>
      <c r="CK49" s="667"/>
      <c r="CL49" s="667"/>
      <c r="CM49" s="667"/>
      <c r="CN49" s="667"/>
      <c r="CO49" s="667"/>
      <c r="CP49" s="667"/>
      <c r="CQ49" s="668"/>
      <c r="CR49" s="701">
        <v>56918051</v>
      </c>
      <c r="CS49" s="691"/>
      <c r="CT49" s="691"/>
      <c r="CU49" s="691"/>
      <c r="CV49" s="691"/>
      <c r="CW49" s="691"/>
      <c r="CX49" s="691"/>
      <c r="CY49" s="723"/>
      <c r="CZ49" s="706">
        <v>100</v>
      </c>
      <c r="DA49" s="724"/>
      <c r="DB49" s="724"/>
      <c r="DC49" s="725"/>
      <c r="DD49" s="726">
        <v>30013276</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eIPwngxS8hiSPhb6nauJdJahFkBmC06bzVJetjremv60fWwh8KSkPr0zwAVETb+eLOyMDvAtWH3w/Cm+yb1CcA==" saltValue="6C8oerYp5pauNzXwdrgwK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379</v>
      </c>
      <c r="C7" s="754"/>
      <c r="D7" s="754"/>
      <c r="E7" s="754"/>
      <c r="F7" s="754"/>
      <c r="G7" s="754"/>
      <c r="H7" s="754"/>
      <c r="I7" s="754"/>
      <c r="J7" s="754"/>
      <c r="K7" s="754"/>
      <c r="L7" s="754"/>
      <c r="M7" s="754"/>
      <c r="N7" s="754"/>
      <c r="O7" s="754"/>
      <c r="P7" s="755"/>
      <c r="Q7" s="756">
        <v>57162</v>
      </c>
      <c r="R7" s="757"/>
      <c r="S7" s="757"/>
      <c r="T7" s="757"/>
      <c r="U7" s="757"/>
      <c r="V7" s="757">
        <v>56584</v>
      </c>
      <c r="W7" s="757"/>
      <c r="X7" s="757"/>
      <c r="Y7" s="757"/>
      <c r="Z7" s="757"/>
      <c r="AA7" s="757">
        <v>578</v>
      </c>
      <c r="AB7" s="757"/>
      <c r="AC7" s="757"/>
      <c r="AD7" s="757"/>
      <c r="AE7" s="758"/>
      <c r="AF7" s="759">
        <v>467</v>
      </c>
      <c r="AG7" s="760"/>
      <c r="AH7" s="760"/>
      <c r="AI7" s="760"/>
      <c r="AJ7" s="761"/>
      <c r="AK7" s="796">
        <v>80</v>
      </c>
      <c r="AL7" s="797"/>
      <c r="AM7" s="797"/>
      <c r="AN7" s="797"/>
      <c r="AO7" s="797"/>
      <c r="AP7" s="797">
        <v>45714</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582</v>
      </c>
      <c r="BT7" s="801"/>
      <c r="BU7" s="801"/>
      <c r="BV7" s="801"/>
      <c r="BW7" s="801"/>
      <c r="BX7" s="801"/>
      <c r="BY7" s="801"/>
      <c r="BZ7" s="801"/>
      <c r="CA7" s="801"/>
      <c r="CB7" s="801"/>
      <c r="CC7" s="801"/>
      <c r="CD7" s="801"/>
      <c r="CE7" s="801"/>
      <c r="CF7" s="801"/>
      <c r="CG7" s="802"/>
      <c r="CH7" s="793">
        <v>11</v>
      </c>
      <c r="CI7" s="794"/>
      <c r="CJ7" s="794"/>
      <c r="CK7" s="794"/>
      <c r="CL7" s="795"/>
      <c r="CM7" s="793">
        <v>1504</v>
      </c>
      <c r="CN7" s="794"/>
      <c r="CO7" s="794"/>
      <c r="CP7" s="794"/>
      <c r="CQ7" s="795"/>
      <c r="CR7" s="793">
        <v>10</v>
      </c>
      <c r="CS7" s="794"/>
      <c r="CT7" s="794"/>
      <c r="CU7" s="794"/>
      <c r="CV7" s="795"/>
      <c r="CW7" s="793" t="s">
        <v>586</v>
      </c>
      <c r="CX7" s="794"/>
      <c r="CY7" s="794"/>
      <c r="CZ7" s="794"/>
      <c r="DA7" s="795"/>
      <c r="DB7" s="793" t="s">
        <v>586</v>
      </c>
      <c r="DC7" s="794"/>
      <c r="DD7" s="794"/>
      <c r="DE7" s="794"/>
      <c r="DF7" s="795"/>
      <c r="DG7" s="793" t="s">
        <v>588</v>
      </c>
      <c r="DH7" s="794"/>
      <c r="DI7" s="794"/>
      <c r="DJ7" s="794"/>
      <c r="DK7" s="795"/>
      <c r="DL7" s="793" t="s">
        <v>586</v>
      </c>
      <c r="DM7" s="794"/>
      <c r="DN7" s="794"/>
      <c r="DO7" s="794"/>
      <c r="DP7" s="795"/>
      <c r="DQ7" s="793" t="s">
        <v>586</v>
      </c>
      <c r="DR7" s="794"/>
      <c r="DS7" s="794"/>
      <c r="DT7" s="794"/>
      <c r="DU7" s="795"/>
      <c r="DV7" s="774"/>
      <c r="DW7" s="775"/>
      <c r="DX7" s="775"/>
      <c r="DY7" s="775"/>
      <c r="DZ7" s="776"/>
      <c r="EA7" s="234"/>
    </row>
    <row r="8" spans="1:131" s="235" customFormat="1" ht="26.25" customHeight="1" x14ac:dyDescent="0.15">
      <c r="A8" s="241">
        <v>2</v>
      </c>
      <c r="B8" s="777" t="s">
        <v>380</v>
      </c>
      <c r="C8" s="778"/>
      <c r="D8" s="778"/>
      <c r="E8" s="778"/>
      <c r="F8" s="778"/>
      <c r="G8" s="778"/>
      <c r="H8" s="778"/>
      <c r="I8" s="778"/>
      <c r="J8" s="778"/>
      <c r="K8" s="778"/>
      <c r="L8" s="778"/>
      <c r="M8" s="778"/>
      <c r="N8" s="778"/>
      <c r="O8" s="778"/>
      <c r="P8" s="779"/>
      <c r="Q8" s="780">
        <v>582</v>
      </c>
      <c r="R8" s="781"/>
      <c r="S8" s="781"/>
      <c r="T8" s="781"/>
      <c r="U8" s="781"/>
      <c r="V8" s="781">
        <v>582</v>
      </c>
      <c r="W8" s="781"/>
      <c r="X8" s="781"/>
      <c r="Y8" s="781"/>
      <c r="Z8" s="781"/>
      <c r="AA8" s="781">
        <v>0</v>
      </c>
      <c r="AB8" s="781"/>
      <c r="AC8" s="781"/>
      <c r="AD8" s="781"/>
      <c r="AE8" s="782"/>
      <c r="AF8" s="783" t="s">
        <v>169</v>
      </c>
      <c r="AG8" s="784"/>
      <c r="AH8" s="784"/>
      <c r="AI8" s="784"/>
      <c r="AJ8" s="785"/>
      <c r="AK8" s="786">
        <v>224</v>
      </c>
      <c r="AL8" s="787"/>
      <c r="AM8" s="787"/>
      <c r="AN8" s="787"/>
      <c r="AO8" s="787"/>
      <c r="AP8" s="787" t="s">
        <v>576</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583</v>
      </c>
      <c r="BT8" s="791"/>
      <c r="BU8" s="791"/>
      <c r="BV8" s="791"/>
      <c r="BW8" s="791"/>
      <c r="BX8" s="791"/>
      <c r="BY8" s="791"/>
      <c r="BZ8" s="791"/>
      <c r="CA8" s="791"/>
      <c r="CB8" s="791"/>
      <c r="CC8" s="791"/>
      <c r="CD8" s="791"/>
      <c r="CE8" s="791"/>
      <c r="CF8" s="791"/>
      <c r="CG8" s="792"/>
      <c r="CH8" s="803">
        <v>23</v>
      </c>
      <c r="CI8" s="804"/>
      <c r="CJ8" s="804"/>
      <c r="CK8" s="804"/>
      <c r="CL8" s="805"/>
      <c r="CM8" s="803">
        <v>246</v>
      </c>
      <c r="CN8" s="804"/>
      <c r="CO8" s="804"/>
      <c r="CP8" s="804"/>
      <c r="CQ8" s="805"/>
      <c r="CR8" s="803">
        <v>10</v>
      </c>
      <c r="CS8" s="804"/>
      <c r="CT8" s="804"/>
      <c r="CU8" s="804"/>
      <c r="CV8" s="805"/>
      <c r="CW8" s="803">
        <v>67</v>
      </c>
      <c r="CX8" s="804"/>
      <c r="CY8" s="804"/>
      <c r="CZ8" s="804"/>
      <c r="DA8" s="805"/>
      <c r="DB8" s="803" t="s">
        <v>586</v>
      </c>
      <c r="DC8" s="804"/>
      <c r="DD8" s="804"/>
      <c r="DE8" s="804"/>
      <c r="DF8" s="805"/>
      <c r="DG8" s="803" t="s">
        <v>586</v>
      </c>
      <c r="DH8" s="804"/>
      <c r="DI8" s="804"/>
      <c r="DJ8" s="804"/>
      <c r="DK8" s="805"/>
      <c r="DL8" s="803" t="s">
        <v>586</v>
      </c>
      <c r="DM8" s="804"/>
      <c r="DN8" s="804"/>
      <c r="DO8" s="804"/>
      <c r="DP8" s="805"/>
      <c r="DQ8" s="803" t="s">
        <v>586</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584</v>
      </c>
      <c r="BT9" s="791"/>
      <c r="BU9" s="791"/>
      <c r="BV9" s="791"/>
      <c r="BW9" s="791"/>
      <c r="BX9" s="791"/>
      <c r="BY9" s="791"/>
      <c r="BZ9" s="791"/>
      <c r="CA9" s="791"/>
      <c r="CB9" s="791"/>
      <c r="CC9" s="791"/>
      <c r="CD9" s="791"/>
      <c r="CE9" s="791"/>
      <c r="CF9" s="791"/>
      <c r="CG9" s="792"/>
      <c r="CH9" s="803">
        <v>52</v>
      </c>
      <c r="CI9" s="804"/>
      <c r="CJ9" s="804"/>
      <c r="CK9" s="804"/>
      <c r="CL9" s="805"/>
      <c r="CM9" s="803">
        <v>512</v>
      </c>
      <c r="CN9" s="804"/>
      <c r="CO9" s="804"/>
      <c r="CP9" s="804"/>
      <c r="CQ9" s="805"/>
      <c r="CR9" s="803">
        <v>22</v>
      </c>
      <c r="CS9" s="804"/>
      <c r="CT9" s="804"/>
      <c r="CU9" s="804"/>
      <c r="CV9" s="805"/>
      <c r="CW9" s="803" t="s">
        <v>588</v>
      </c>
      <c r="CX9" s="804"/>
      <c r="CY9" s="804"/>
      <c r="CZ9" s="804"/>
      <c r="DA9" s="805"/>
      <c r="DB9" s="803" t="s">
        <v>586</v>
      </c>
      <c r="DC9" s="804"/>
      <c r="DD9" s="804"/>
      <c r="DE9" s="804"/>
      <c r="DF9" s="805"/>
      <c r="DG9" s="803" t="s">
        <v>586</v>
      </c>
      <c r="DH9" s="804"/>
      <c r="DI9" s="804"/>
      <c r="DJ9" s="804"/>
      <c r="DK9" s="805"/>
      <c r="DL9" s="803" t="s">
        <v>586</v>
      </c>
      <c r="DM9" s="804"/>
      <c r="DN9" s="804"/>
      <c r="DO9" s="804"/>
      <c r="DP9" s="805"/>
      <c r="DQ9" s="803" t="s">
        <v>586</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585</v>
      </c>
      <c r="BT10" s="791"/>
      <c r="BU10" s="791"/>
      <c r="BV10" s="791"/>
      <c r="BW10" s="791"/>
      <c r="BX10" s="791"/>
      <c r="BY10" s="791"/>
      <c r="BZ10" s="791"/>
      <c r="CA10" s="791"/>
      <c r="CB10" s="791"/>
      <c r="CC10" s="791"/>
      <c r="CD10" s="791"/>
      <c r="CE10" s="791"/>
      <c r="CF10" s="791"/>
      <c r="CG10" s="792"/>
      <c r="CH10" s="803">
        <v>170</v>
      </c>
      <c r="CI10" s="804"/>
      <c r="CJ10" s="804"/>
      <c r="CK10" s="804"/>
      <c r="CL10" s="805"/>
      <c r="CM10" s="803">
        <v>69</v>
      </c>
      <c r="CN10" s="804"/>
      <c r="CO10" s="804"/>
      <c r="CP10" s="804"/>
      <c r="CQ10" s="805"/>
      <c r="CR10" s="803">
        <v>10</v>
      </c>
      <c r="CS10" s="804"/>
      <c r="CT10" s="804"/>
      <c r="CU10" s="804"/>
      <c r="CV10" s="805"/>
      <c r="CW10" s="803">
        <v>62</v>
      </c>
      <c r="CX10" s="804"/>
      <c r="CY10" s="804"/>
      <c r="CZ10" s="804"/>
      <c r="DA10" s="805"/>
      <c r="DB10" s="803" t="s">
        <v>586</v>
      </c>
      <c r="DC10" s="804"/>
      <c r="DD10" s="804"/>
      <c r="DE10" s="804"/>
      <c r="DF10" s="805"/>
      <c r="DG10" s="803" t="s">
        <v>586</v>
      </c>
      <c r="DH10" s="804"/>
      <c r="DI10" s="804"/>
      <c r="DJ10" s="804"/>
      <c r="DK10" s="805"/>
      <c r="DL10" s="803" t="s">
        <v>586</v>
      </c>
      <c r="DM10" s="804"/>
      <c r="DN10" s="804"/>
      <c r="DO10" s="804"/>
      <c r="DP10" s="805"/>
      <c r="DQ10" s="803" t="s">
        <v>586</v>
      </c>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7"/>
      <c r="AL22" s="828"/>
      <c r="AM22" s="828"/>
      <c r="AN22" s="828"/>
      <c r="AO22" s="828"/>
      <c r="AP22" s="828"/>
      <c r="AQ22" s="828"/>
      <c r="AR22" s="828"/>
      <c r="AS22" s="828"/>
      <c r="AT22" s="828"/>
      <c r="AU22" s="829"/>
      <c r="AV22" s="829"/>
      <c r="AW22" s="829"/>
      <c r="AX22" s="829"/>
      <c r="AY22" s="830"/>
      <c r="AZ22" s="831" t="s">
        <v>381</v>
      </c>
      <c r="BA22" s="831"/>
      <c r="BB22" s="831"/>
      <c r="BC22" s="831"/>
      <c r="BD22" s="832"/>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382</v>
      </c>
      <c r="B23" s="812" t="s">
        <v>383</v>
      </c>
      <c r="C23" s="813"/>
      <c r="D23" s="813"/>
      <c r="E23" s="813"/>
      <c r="F23" s="813"/>
      <c r="G23" s="813"/>
      <c r="H23" s="813"/>
      <c r="I23" s="813"/>
      <c r="J23" s="813"/>
      <c r="K23" s="813"/>
      <c r="L23" s="813"/>
      <c r="M23" s="813"/>
      <c r="N23" s="813"/>
      <c r="O23" s="813"/>
      <c r="P23" s="814"/>
      <c r="Q23" s="815">
        <v>57520</v>
      </c>
      <c r="R23" s="816"/>
      <c r="S23" s="816"/>
      <c r="T23" s="816"/>
      <c r="U23" s="816"/>
      <c r="V23" s="817">
        <v>56942</v>
      </c>
      <c r="W23" s="818"/>
      <c r="X23" s="818"/>
      <c r="Y23" s="818"/>
      <c r="Z23" s="819"/>
      <c r="AA23" s="817">
        <f t="shared" ref="AA23" si="0">SUM(AA7:AE8)</f>
        <v>578</v>
      </c>
      <c r="AB23" s="818"/>
      <c r="AC23" s="818"/>
      <c r="AD23" s="818"/>
      <c r="AE23" s="820"/>
      <c r="AF23" s="821">
        <v>467</v>
      </c>
      <c r="AG23" s="816"/>
      <c r="AH23" s="816"/>
      <c r="AI23" s="816"/>
      <c r="AJ23" s="822"/>
      <c r="AK23" s="823"/>
      <c r="AL23" s="824"/>
      <c r="AM23" s="824"/>
      <c r="AN23" s="824"/>
      <c r="AO23" s="824"/>
      <c r="AP23" s="816">
        <f t="shared" ref="AP23" si="1">SUM(AP7:AT8)</f>
        <v>45714</v>
      </c>
      <c r="AQ23" s="816"/>
      <c r="AR23" s="816"/>
      <c r="AS23" s="816"/>
      <c r="AT23" s="816"/>
      <c r="AU23" s="825"/>
      <c r="AV23" s="825"/>
      <c r="AW23" s="825"/>
      <c r="AX23" s="825"/>
      <c r="AY23" s="826"/>
      <c r="AZ23" s="834" t="s">
        <v>169</v>
      </c>
      <c r="BA23" s="818"/>
      <c r="BB23" s="818"/>
      <c r="BC23" s="818"/>
      <c r="BD23" s="820"/>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3" t="s">
        <v>384</v>
      </c>
      <c r="B24" s="833"/>
      <c r="C24" s="833"/>
      <c r="D24" s="833"/>
      <c r="E24" s="833"/>
      <c r="F24" s="833"/>
      <c r="G24" s="833"/>
      <c r="H24" s="833"/>
      <c r="I24" s="833"/>
      <c r="J24" s="833"/>
      <c r="K24" s="833"/>
      <c r="L24" s="833"/>
      <c r="M24" s="833"/>
      <c r="N24" s="833"/>
      <c r="O24" s="833"/>
      <c r="P24" s="833"/>
      <c r="Q24" s="833"/>
      <c r="R24" s="833"/>
      <c r="S24" s="833"/>
      <c r="T24" s="833"/>
      <c r="U24" s="833"/>
      <c r="V24" s="833"/>
      <c r="W24" s="833"/>
      <c r="X24" s="833"/>
      <c r="Y24" s="833"/>
      <c r="Z24" s="833"/>
      <c r="AA24" s="833"/>
      <c r="AB24" s="833"/>
      <c r="AC24" s="833"/>
      <c r="AD24" s="833"/>
      <c r="AE24" s="833"/>
      <c r="AF24" s="833"/>
      <c r="AG24" s="833"/>
      <c r="AH24" s="833"/>
      <c r="AI24" s="833"/>
      <c r="AJ24" s="833"/>
      <c r="AK24" s="833"/>
      <c r="AL24" s="833"/>
      <c r="AM24" s="833"/>
      <c r="AN24" s="833"/>
      <c r="AO24" s="833"/>
      <c r="AP24" s="833"/>
      <c r="AQ24" s="833"/>
      <c r="AR24" s="833"/>
      <c r="AS24" s="833"/>
      <c r="AT24" s="833"/>
      <c r="AU24" s="833"/>
      <c r="AV24" s="833"/>
      <c r="AW24" s="833"/>
      <c r="AX24" s="833"/>
      <c r="AY24" s="833"/>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362</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5" t="s">
        <v>389</v>
      </c>
      <c r="AG26" s="836"/>
      <c r="AH26" s="836"/>
      <c r="AI26" s="836"/>
      <c r="AJ26" s="837"/>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8"/>
      <c r="AG27" s="839"/>
      <c r="AH27" s="839"/>
      <c r="AI27" s="839"/>
      <c r="AJ27" s="840"/>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394</v>
      </c>
      <c r="C28" s="754"/>
      <c r="D28" s="754"/>
      <c r="E28" s="754"/>
      <c r="F28" s="754"/>
      <c r="G28" s="754"/>
      <c r="H28" s="754"/>
      <c r="I28" s="754"/>
      <c r="J28" s="754"/>
      <c r="K28" s="754"/>
      <c r="L28" s="754"/>
      <c r="M28" s="754"/>
      <c r="N28" s="754"/>
      <c r="O28" s="754"/>
      <c r="P28" s="755"/>
      <c r="Q28" s="845">
        <v>118</v>
      </c>
      <c r="R28" s="846"/>
      <c r="S28" s="846"/>
      <c r="T28" s="846"/>
      <c r="U28" s="846"/>
      <c r="V28" s="846">
        <v>118</v>
      </c>
      <c r="W28" s="846"/>
      <c r="X28" s="846"/>
      <c r="Y28" s="846"/>
      <c r="Z28" s="846"/>
      <c r="AA28" s="846" t="s">
        <v>576</v>
      </c>
      <c r="AB28" s="846"/>
      <c r="AC28" s="846"/>
      <c r="AD28" s="846"/>
      <c r="AE28" s="847"/>
      <c r="AF28" s="848" t="s">
        <v>395</v>
      </c>
      <c r="AG28" s="846"/>
      <c r="AH28" s="846"/>
      <c r="AI28" s="846"/>
      <c r="AJ28" s="849"/>
      <c r="AK28" s="850">
        <v>1</v>
      </c>
      <c r="AL28" s="841"/>
      <c r="AM28" s="841"/>
      <c r="AN28" s="841"/>
      <c r="AO28" s="841"/>
      <c r="AP28" s="841" t="s">
        <v>592</v>
      </c>
      <c r="AQ28" s="841"/>
      <c r="AR28" s="841"/>
      <c r="AS28" s="841"/>
      <c r="AT28" s="841"/>
      <c r="AU28" s="841" t="s">
        <v>592</v>
      </c>
      <c r="AV28" s="841"/>
      <c r="AW28" s="841"/>
      <c r="AX28" s="841"/>
      <c r="AY28" s="841"/>
      <c r="AZ28" s="842" t="s">
        <v>586</v>
      </c>
      <c r="BA28" s="842"/>
      <c r="BB28" s="842"/>
      <c r="BC28" s="842"/>
      <c r="BD28" s="842"/>
      <c r="BE28" s="843"/>
      <c r="BF28" s="843"/>
      <c r="BG28" s="843"/>
      <c r="BH28" s="843"/>
      <c r="BI28" s="844"/>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396</v>
      </c>
      <c r="C29" s="778"/>
      <c r="D29" s="778"/>
      <c r="E29" s="778"/>
      <c r="F29" s="778"/>
      <c r="G29" s="778"/>
      <c r="H29" s="778"/>
      <c r="I29" s="778"/>
      <c r="J29" s="778"/>
      <c r="K29" s="778"/>
      <c r="L29" s="778"/>
      <c r="M29" s="778"/>
      <c r="N29" s="778"/>
      <c r="O29" s="778"/>
      <c r="P29" s="779"/>
      <c r="Q29" s="780">
        <v>14081</v>
      </c>
      <c r="R29" s="781"/>
      <c r="S29" s="781"/>
      <c r="T29" s="781"/>
      <c r="U29" s="781"/>
      <c r="V29" s="781">
        <v>13379</v>
      </c>
      <c r="W29" s="781"/>
      <c r="X29" s="781"/>
      <c r="Y29" s="781"/>
      <c r="Z29" s="781"/>
      <c r="AA29" s="781">
        <v>702</v>
      </c>
      <c r="AB29" s="781"/>
      <c r="AC29" s="781"/>
      <c r="AD29" s="781"/>
      <c r="AE29" s="782"/>
      <c r="AF29" s="783">
        <v>702</v>
      </c>
      <c r="AG29" s="784"/>
      <c r="AH29" s="784"/>
      <c r="AI29" s="784"/>
      <c r="AJ29" s="785"/>
      <c r="AK29" s="853">
        <v>942</v>
      </c>
      <c r="AL29" s="854"/>
      <c r="AM29" s="854"/>
      <c r="AN29" s="854"/>
      <c r="AO29" s="854"/>
      <c r="AP29" s="854" t="s">
        <v>587</v>
      </c>
      <c r="AQ29" s="854"/>
      <c r="AR29" s="854"/>
      <c r="AS29" s="854"/>
      <c r="AT29" s="854"/>
      <c r="AU29" s="854" t="s">
        <v>586</v>
      </c>
      <c r="AV29" s="854"/>
      <c r="AW29" s="854"/>
      <c r="AX29" s="854"/>
      <c r="AY29" s="854"/>
      <c r="AZ29" s="855" t="s">
        <v>586</v>
      </c>
      <c r="BA29" s="855"/>
      <c r="BB29" s="855"/>
      <c r="BC29" s="855"/>
      <c r="BD29" s="855"/>
      <c r="BE29" s="851"/>
      <c r="BF29" s="851"/>
      <c r="BG29" s="851"/>
      <c r="BH29" s="851"/>
      <c r="BI29" s="852"/>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397</v>
      </c>
      <c r="C30" s="778"/>
      <c r="D30" s="778"/>
      <c r="E30" s="778"/>
      <c r="F30" s="778"/>
      <c r="G30" s="778"/>
      <c r="H30" s="778"/>
      <c r="I30" s="778"/>
      <c r="J30" s="778"/>
      <c r="K30" s="778"/>
      <c r="L30" s="778"/>
      <c r="M30" s="778"/>
      <c r="N30" s="778"/>
      <c r="O30" s="778"/>
      <c r="P30" s="779"/>
      <c r="Q30" s="780">
        <v>1317</v>
      </c>
      <c r="R30" s="781"/>
      <c r="S30" s="781"/>
      <c r="T30" s="781"/>
      <c r="U30" s="781"/>
      <c r="V30" s="781">
        <v>1310</v>
      </c>
      <c r="W30" s="781"/>
      <c r="X30" s="781"/>
      <c r="Y30" s="781"/>
      <c r="Z30" s="781"/>
      <c r="AA30" s="781">
        <v>7</v>
      </c>
      <c r="AB30" s="781"/>
      <c r="AC30" s="781"/>
      <c r="AD30" s="781"/>
      <c r="AE30" s="782"/>
      <c r="AF30" s="783">
        <v>7</v>
      </c>
      <c r="AG30" s="784"/>
      <c r="AH30" s="784"/>
      <c r="AI30" s="784"/>
      <c r="AJ30" s="785"/>
      <c r="AK30" s="853">
        <v>207</v>
      </c>
      <c r="AL30" s="854"/>
      <c r="AM30" s="854"/>
      <c r="AN30" s="854"/>
      <c r="AO30" s="854"/>
      <c r="AP30" s="854" t="s">
        <v>586</v>
      </c>
      <c r="AQ30" s="854"/>
      <c r="AR30" s="854"/>
      <c r="AS30" s="854"/>
      <c r="AT30" s="854"/>
      <c r="AU30" s="854" t="s">
        <v>586</v>
      </c>
      <c r="AV30" s="854"/>
      <c r="AW30" s="854"/>
      <c r="AX30" s="854"/>
      <c r="AY30" s="854"/>
      <c r="AZ30" s="855" t="s">
        <v>586</v>
      </c>
      <c r="BA30" s="855"/>
      <c r="BB30" s="855"/>
      <c r="BC30" s="855"/>
      <c r="BD30" s="855"/>
      <c r="BE30" s="851"/>
      <c r="BF30" s="851"/>
      <c r="BG30" s="851"/>
      <c r="BH30" s="851"/>
      <c r="BI30" s="852"/>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398</v>
      </c>
      <c r="C31" s="778"/>
      <c r="D31" s="778"/>
      <c r="E31" s="778"/>
      <c r="F31" s="778"/>
      <c r="G31" s="778"/>
      <c r="H31" s="778"/>
      <c r="I31" s="778"/>
      <c r="J31" s="778"/>
      <c r="K31" s="778"/>
      <c r="L31" s="778"/>
      <c r="M31" s="778"/>
      <c r="N31" s="778"/>
      <c r="O31" s="778"/>
      <c r="P31" s="779"/>
      <c r="Q31" s="780">
        <v>7880</v>
      </c>
      <c r="R31" s="781"/>
      <c r="S31" s="781"/>
      <c r="T31" s="781"/>
      <c r="U31" s="781"/>
      <c r="V31" s="781">
        <v>7785</v>
      </c>
      <c r="W31" s="781"/>
      <c r="X31" s="781"/>
      <c r="Y31" s="781"/>
      <c r="Z31" s="781"/>
      <c r="AA31" s="781">
        <v>95</v>
      </c>
      <c r="AB31" s="781"/>
      <c r="AC31" s="781"/>
      <c r="AD31" s="781"/>
      <c r="AE31" s="782"/>
      <c r="AF31" s="783">
        <v>95</v>
      </c>
      <c r="AG31" s="784"/>
      <c r="AH31" s="784"/>
      <c r="AI31" s="784"/>
      <c r="AJ31" s="785"/>
      <c r="AK31" s="853">
        <v>1279</v>
      </c>
      <c r="AL31" s="854"/>
      <c r="AM31" s="854"/>
      <c r="AN31" s="854"/>
      <c r="AO31" s="854"/>
      <c r="AP31" s="854" t="s">
        <v>586</v>
      </c>
      <c r="AQ31" s="854"/>
      <c r="AR31" s="854"/>
      <c r="AS31" s="854"/>
      <c r="AT31" s="854"/>
      <c r="AU31" s="854" t="s">
        <v>586</v>
      </c>
      <c r="AV31" s="854"/>
      <c r="AW31" s="854"/>
      <c r="AX31" s="854"/>
      <c r="AY31" s="854"/>
      <c r="AZ31" s="855" t="s">
        <v>586</v>
      </c>
      <c r="BA31" s="855"/>
      <c r="BB31" s="855"/>
      <c r="BC31" s="855"/>
      <c r="BD31" s="855"/>
      <c r="BE31" s="851"/>
      <c r="BF31" s="851"/>
      <c r="BG31" s="851"/>
      <c r="BH31" s="851"/>
      <c r="BI31" s="852"/>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399</v>
      </c>
      <c r="C32" s="778"/>
      <c r="D32" s="778"/>
      <c r="E32" s="778"/>
      <c r="F32" s="778"/>
      <c r="G32" s="778"/>
      <c r="H32" s="778"/>
      <c r="I32" s="778"/>
      <c r="J32" s="778"/>
      <c r="K32" s="778"/>
      <c r="L32" s="778"/>
      <c r="M32" s="778"/>
      <c r="N32" s="778"/>
      <c r="O32" s="778"/>
      <c r="P32" s="779"/>
      <c r="Q32" s="780">
        <v>2449</v>
      </c>
      <c r="R32" s="781"/>
      <c r="S32" s="781"/>
      <c r="T32" s="781"/>
      <c r="U32" s="781"/>
      <c r="V32" s="781">
        <v>2072</v>
      </c>
      <c r="W32" s="781"/>
      <c r="X32" s="781"/>
      <c r="Y32" s="781"/>
      <c r="Z32" s="781"/>
      <c r="AA32" s="781">
        <v>377</v>
      </c>
      <c r="AB32" s="781"/>
      <c r="AC32" s="781"/>
      <c r="AD32" s="781"/>
      <c r="AE32" s="782"/>
      <c r="AF32" s="783">
        <v>3532</v>
      </c>
      <c r="AG32" s="784"/>
      <c r="AH32" s="784"/>
      <c r="AI32" s="784"/>
      <c r="AJ32" s="785"/>
      <c r="AK32" s="853">
        <v>11</v>
      </c>
      <c r="AL32" s="854"/>
      <c r="AM32" s="854"/>
      <c r="AN32" s="854"/>
      <c r="AO32" s="854"/>
      <c r="AP32" s="854">
        <v>4918</v>
      </c>
      <c r="AQ32" s="854"/>
      <c r="AR32" s="854"/>
      <c r="AS32" s="854"/>
      <c r="AT32" s="854"/>
      <c r="AU32" s="854">
        <v>0</v>
      </c>
      <c r="AV32" s="854"/>
      <c r="AW32" s="854"/>
      <c r="AX32" s="854"/>
      <c r="AY32" s="854"/>
      <c r="AZ32" s="855" t="s">
        <v>586</v>
      </c>
      <c r="BA32" s="855"/>
      <c r="BB32" s="855"/>
      <c r="BC32" s="855"/>
      <c r="BD32" s="855"/>
      <c r="BE32" s="851" t="s">
        <v>400</v>
      </c>
      <c r="BF32" s="851"/>
      <c r="BG32" s="851"/>
      <c r="BH32" s="851"/>
      <c r="BI32" s="852"/>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401</v>
      </c>
      <c r="C33" s="778"/>
      <c r="D33" s="778"/>
      <c r="E33" s="778"/>
      <c r="F33" s="778"/>
      <c r="G33" s="778"/>
      <c r="H33" s="778"/>
      <c r="I33" s="778"/>
      <c r="J33" s="778"/>
      <c r="K33" s="778"/>
      <c r="L33" s="778"/>
      <c r="M33" s="778"/>
      <c r="N33" s="778"/>
      <c r="O33" s="778"/>
      <c r="P33" s="779"/>
      <c r="Q33" s="780">
        <v>3823</v>
      </c>
      <c r="R33" s="781"/>
      <c r="S33" s="781"/>
      <c r="T33" s="781"/>
      <c r="U33" s="781"/>
      <c r="V33" s="781">
        <v>3467</v>
      </c>
      <c r="W33" s="781"/>
      <c r="X33" s="781"/>
      <c r="Y33" s="781"/>
      <c r="Z33" s="781"/>
      <c r="AA33" s="781">
        <v>356</v>
      </c>
      <c r="AB33" s="781"/>
      <c r="AC33" s="781"/>
      <c r="AD33" s="781"/>
      <c r="AE33" s="782"/>
      <c r="AF33" s="783">
        <v>105</v>
      </c>
      <c r="AG33" s="784"/>
      <c r="AH33" s="784"/>
      <c r="AI33" s="784"/>
      <c r="AJ33" s="785"/>
      <c r="AK33" s="853">
        <v>776</v>
      </c>
      <c r="AL33" s="854"/>
      <c r="AM33" s="854"/>
      <c r="AN33" s="854"/>
      <c r="AO33" s="854"/>
      <c r="AP33" s="854">
        <v>21106</v>
      </c>
      <c r="AQ33" s="854"/>
      <c r="AR33" s="854"/>
      <c r="AS33" s="854"/>
      <c r="AT33" s="854"/>
      <c r="AU33" s="854">
        <v>10152</v>
      </c>
      <c r="AV33" s="854"/>
      <c r="AW33" s="854"/>
      <c r="AX33" s="854"/>
      <c r="AY33" s="854"/>
      <c r="AZ33" s="855" t="s">
        <v>586</v>
      </c>
      <c r="BA33" s="855"/>
      <c r="BB33" s="855"/>
      <c r="BC33" s="855"/>
      <c r="BD33" s="855"/>
      <c r="BE33" s="851" t="s">
        <v>402</v>
      </c>
      <c r="BF33" s="851"/>
      <c r="BG33" s="851"/>
      <c r="BH33" s="851"/>
      <c r="BI33" s="852"/>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3"/>
      <c r="AL34" s="854"/>
      <c r="AM34" s="854"/>
      <c r="AN34" s="854"/>
      <c r="AO34" s="854"/>
      <c r="AP34" s="854"/>
      <c r="AQ34" s="854"/>
      <c r="AR34" s="854"/>
      <c r="AS34" s="854"/>
      <c r="AT34" s="854"/>
      <c r="AU34" s="854"/>
      <c r="AV34" s="854"/>
      <c r="AW34" s="854"/>
      <c r="AX34" s="854"/>
      <c r="AY34" s="854"/>
      <c r="AZ34" s="855"/>
      <c r="BA34" s="855"/>
      <c r="BB34" s="855"/>
      <c r="BC34" s="855"/>
      <c r="BD34" s="855"/>
      <c r="BE34" s="851"/>
      <c r="BF34" s="851"/>
      <c r="BG34" s="851"/>
      <c r="BH34" s="851"/>
      <c r="BI34" s="852"/>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3"/>
      <c r="AL35" s="854"/>
      <c r="AM35" s="854"/>
      <c r="AN35" s="854"/>
      <c r="AO35" s="854"/>
      <c r="AP35" s="854"/>
      <c r="AQ35" s="854"/>
      <c r="AR35" s="854"/>
      <c r="AS35" s="854"/>
      <c r="AT35" s="854"/>
      <c r="AU35" s="854"/>
      <c r="AV35" s="854"/>
      <c r="AW35" s="854"/>
      <c r="AX35" s="854"/>
      <c r="AY35" s="854"/>
      <c r="AZ35" s="855"/>
      <c r="BA35" s="855"/>
      <c r="BB35" s="855"/>
      <c r="BC35" s="855"/>
      <c r="BD35" s="855"/>
      <c r="BE35" s="851"/>
      <c r="BF35" s="851"/>
      <c r="BG35" s="851"/>
      <c r="BH35" s="851"/>
      <c r="BI35" s="852"/>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3"/>
      <c r="AL36" s="854"/>
      <c r="AM36" s="854"/>
      <c r="AN36" s="854"/>
      <c r="AO36" s="854"/>
      <c r="AP36" s="854"/>
      <c r="AQ36" s="854"/>
      <c r="AR36" s="854"/>
      <c r="AS36" s="854"/>
      <c r="AT36" s="854"/>
      <c r="AU36" s="854"/>
      <c r="AV36" s="854"/>
      <c r="AW36" s="854"/>
      <c r="AX36" s="854"/>
      <c r="AY36" s="854"/>
      <c r="AZ36" s="855"/>
      <c r="BA36" s="855"/>
      <c r="BB36" s="855"/>
      <c r="BC36" s="855"/>
      <c r="BD36" s="855"/>
      <c r="BE36" s="851"/>
      <c r="BF36" s="851"/>
      <c r="BG36" s="851"/>
      <c r="BH36" s="851"/>
      <c r="BI36" s="852"/>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3"/>
      <c r="AL37" s="854"/>
      <c r="AM37" s="854"/>
      <c r="AN37" s="854"/>
      <c r="AO37" s="854"/>
      <c r="AP37" s="854"/>
      <c r="AQ37" s="854"/>
      <c r="AR37" s="854"/>
      <c r="AS37" s="854"/>
      <c r="AT37" s="854"/>
      <c r="AU37" s="854"/>
      <c r="AV37" s="854"/>
      <c r="AW37" s="854"/>
      <c r="AX37" s="854"/>
      <c r="AY37" s="854"/>
      <c r="AZ37" s="855"/>
      <c r="BA37" s="855"/>
      <c r="BB37" s="855"/>
      <c r="BC37" s="855"/>
      <c r="BD37" s="855"/>
      <c r="BE37" s="851"/>
      <c r="BF37" s="851"/>
      <c r="BG37" s="851"/>
      <c r="BH37" s="851"/>
      <c r="BI37" s="852"/>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3"/>
      <c r="AL38" s="854"/>
      <c r="AM38" s="854"/>
      <c r="AN38" s="854"/>
      <c r="AO38" s="854"/>
      <c r="AP38" s="854"/>
      <c r="AQ38" s="854"/>
      <c r="AR38" s="854"/>
      <c r="AS38" s="854"/>
      <c r="AT38" s="854"/>
      <c r="AU38" s="854"/>
      <c r="AV38" s="854"/>
      <c r="AW38" s="854"/>
      <c r="AX38" s="854"/>
      <c r="AY38" s="854"/>
      <c r="AZ38" s="855"/>
      <c r="BA38" s="855"/>
      <c r="BB38" s="855"/>
      <c r="BC38" s="855"/>
      <c r="BD38" s="855"/>
      <c r="BE38" s="851"/>
      <c r="BF38" s="851"/>
      <c r="BG38" s="851"/>
      <c r="BH38" s="851"/>
      <c r="BI38" s="852"/>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3"/>
      <c r="AL39" s="854"/>
      <c r="AM39" s="854"/>
      <c r="AN39" s="854"/>
      <c r="AO39" s="854"/>
      <c r="AP39" s="854"/>
      <c r="AQ39" s="854"/>
      <c r="AR39" s="854"/>
      <c r="AS39" s="854"/>
      <c r="AT39" s="854"/>
      <c r="AU39" s="854"/>
      <c r="AV39" s="854"/>
      <c r="AW39" s="854"/>
      <c r="AX39" s="854"/>
      <c r="AY39" s="854"/>
      <c r="AZ39" s="855"/>
      <c r="BA39" s="855"/>
      <c r="BB39" s="855"/>
      <c r="BC39" s="855"/>
      <c r="BD39" s="855"/>
      <c r="BE39" s="851"/>
      <c r="BF39" s="851"/>
      <c r="BG39" s="851"/>
      <c r="BH39" s="851"/>
      <c r="BI39" s="852"/>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3"/>
      <c r="AL40" s="854"/>
      <c r="AM40" s="854"/>
      <c r="AN40" s="854"/>
      <c r="AO40" s="854"/>
      <c r="AP40" s="854"/>
      <c r="AQ40" s="854"/>
      <c r="AR40" s="854"/>
      <c r="AS40" s="854"/>
      <c r="AT40" s="854"/>
      <c r="AU40" s="854"/>
      <c r="AV40" s="854"/>
      <c r="AW40" s="854"/>
      <c r="AX40" s="854"/>
      <c r="AY40" s="854"/>
      <c r="AZ40" s="855"/>
      <c r="BA40" s="855"/>
      <c r="BB40" s="855"/>
      <c r="BC40" s="855"/>
      <c r="BD40" s="855"/>
      <c r="BE40" s="851"/>
      <c r="BF40" s="851"/>
      <c r="BG40" s="851"/>
      <c r="BH40" s="851"/>
      <c r="BI40" s="852"/>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3"/>
      <c r="AL41" s="854"/>
      <c r="AM41" s="854"/>
      <c r="AN41" s="854"/>
      <c r="AO41" s="854"/>
      <c r="AP41" s="854"/>
      <c r="AQ41" s="854"/>
      <c r="AR41" s="854"/>
      <c r="AS41" s="854"/>
      <c r="AT41" s="854"/>
      <c r="AU41" s="854"/>
      <c r="AV41" s="854"/>
      <c r="AW41" s="854"/>
      <c r="AX41" s="854"/>
      <c r="AY41" s="854"/>
      <c r="AZ41" s="855"/>
      <c r="BA41" s="855"/>
      <c r="BB41" s="855"/>
      <c r="BC41" s="855"/>
      <c r="BD41" s="855"/>
      <c r="BE41" s="851"/>
      <c r="BF41" s="851"/>
      <c r="BG41" s="851"/>
      <c r="BH41" s="851"/>
      <c r="BI41" s="852"/>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3"/>
      <c r="AL42" s="854"/>
      <c r="AM42" s="854"/>
      <c r="AN42" s="854"/>
      <c r="AO42" s="854"/>
      <c r="AP42" s="854"/>
      <c r="AQ42" s="854"/>
      <c r="AR42" s="854"/>
      <c r="AS42" s="854"/>
      <c r="AT42" s="854"/>
      <c r="AU42" s="854"/>
      <c r="AV42" s="854"/>
      <c r="AW42" s="854"/>
      <c r="AX42" s="854"/>
      <c r="AY42" s="854"/>
      <c r="AZ42" s="855"/>
      <c r="BA42" s="855"/>
      <c r="BB42" s="855"/>
      <c r="BC42" s="855"/>
      <c r="BD42" s="855"/>
      <c r="BE42" s="851"/>
      <c r="BF42" s="851"/>
      <c r="BG42" s="851"/>
      <c r="BH42" s="851"/>
      <c r="BI42" s="852"/>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3"/>
      <c r="AL43" s="854"/>
      <c r="AM43" s="854"/>
      <c r="AN43" s="854"/>
      <c r="AO43" s="854"/>
      <c r="AP43" s="854"/>
      <c r="AQ43" s="854"/>
      <c r="AR43" s="854"/>
      <c r="AS43" s="854"/>
      <c r="AT43" s="854"/>
      <c r="AU43" s="854"/>
      <c r="AV43" s="854"/>
      <c r="AW43" s="854"/>
      <c r="AX43" s="854"/>
      <c r="AY43" s="854"/>
      <c r="AZ43" s="855"/>
      <c r="BA43" s="855"/>
      <c r="BB43" s="855"/>
      <c r="BC43" s="855"/>
      <c r="BD43" s="855"/>
      <c r="BE43" s="851"/>
      <c r="BF43" s="851"/>
      <c r="BG43" s="851"/>
      <c r="BH43" s="851"/>
      <c r="BI43" s="852"/>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3"/>
      <c r="AL44" s="854"/>
      <c r="AM44" s="854"/>
      <c r="AN44" s="854"/>
      <c r="AO44" s="854"/>
      <c r="AP44" s="854"/>
      <c r="AQ44" s="854"/>
      <c r="AR44" s="854"/>
      <c r="AS44" s="854"/>
      <c r="AT44" s="854"/>
      <c r="AU44" s="854"/>
      <c r="AV44" s="854"/>
      <c r="AW44" s="854"/>
      <c r="AX44" s="854"/>
      <c r="AY44" s="854"/>
      <c r="AZ44" s="855"/>
      <c r="BA44" s="855"/>
      <c r="BB44" s="855"/>
      <c r="BC44" s="855"/>
      <c r="BD44" s="855"/>
      <c r="BE44" s="851"/>
      <c r="BF44" s="851"/>
      <c r="BG44" s="851"/>
      <c r="BH44" s="851"/>
      <c r="BI44" s="852"/>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3"/>
      <c r="AL45" s="854"/>
      <c r="AM45" s="854"/>
      <c r="AN45" s="854"/>
      <c r="AO45" s="854"/>
      <c r="AP45" s="854"/>
      <c r="AQ45" s="854"/>
      <c r="AR45" s="854"/>
      <c r="AS45" s="854"/>
      <c r="AT45" s="854"/>
      <c r="AU45" s="854"/>
      <c r="AV45" s="854"/>
      <c r="AW45" s="854"/>
      <c r="AX45" s="854"/>
      <c r="AY45" s="854"/>
      <c r="AZ45" s="855"/>
      <c r="BA45" s="855"/>
      <c r="BB45" s="855"/>
      <c r="BC45" s="855"/>
      <c r="BD45" s="855"/>
      <c r="BE45" s="851"/>
      <c r="BF45" s="851"/>
      <c r="BG45" s="851"/>
      <c r="BH45" s="851"/>
      <c r="BI45" s="852"/>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3"/>
      <c r="AL46" s="854"/>
      <c r="AM46" s="854"/>
      <c r="AN46" s="854"/>
      <c r="AO46" s="854"/>
      <c r="AP46" s="854"/>
      <c r="AQ46" s="854"/>
      <c r="AR46" s="854"/>
      <c r="AS46" s="854"/>
      <c r="AT46" s="854"/>
      <c r="AU46" s="854"/>
      <c r="AV46" s="854"/>
      <c r="AW46" s="854"/>
      <c r="AX46" s="854"/>
      <c r="AY46" s="854"/>
      <c r="AZ46" s="855"/>
      <c r="BA46" s="855"/>
      <c r="BB46" s="855"/>
      <c r="BC46" s="855"/>
      <c r="BD46" s="855"/>
      <c r="BE46" s="851"/>
      <c r="BF46" s="851"/>
      <c r="BG46" s="851"/>
      <c r="BH46" s="851"/>
      <c r="BI46" s="852"/>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3"/>
      <c r="AL47" s="854"/>
      <c r="AM47" s="854"/>
      <c r="AN47" s="854"/>
      <c r="AO47" s="854"/>
      <c r="AP47" s="854"/>
      <c r="AQ47" s="854"/>
      <c r="AR47" s="854"/>
      <c r="AS47" s="854"/>
      <c r="AT47" s="854"/>
      <c r="AU47" s="854"/>
      <c r="AV47" s="854"/>
      <c r="AW47" s="854"/>
      <c r="AX47" s="854"/>
      <c r="AY47" s="854"/>
      <c r="AZ47" s="855"/>
      <c r="BA47" s="855"/>
      <c r="BB47" s="855"/>
      <c r="BC47" s="855"/>
      <c r="BD47" s="855"/>
      <c r="BE47" s="851"/>
      <c r="BF47" s="851"/>
      <c r="BG47" s="851"/>
      <c r="BH47" s="851"/>
      <c r="BI47" s="852"/>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3"/>
      <c r="AL48" s="854"/>
      <c r="AM48" s="854"/>
      <c r="AN48" s="854"/>
      <c r="AO48" s="854"/>
      <c r="AP48" s="854"/>
      <c r="AQ48" s="854"/>
      <c r="AR48" s="854"/>
      <c r="AS48" s="854"/>
      <c r="AT48" s="854"/>
      <c r="AU48" s="854"/>
      <c r="AV48" s="854"/>
      <c r="AW48" s="854"/>
      <c r="AX48" s="854"/>
      <c r="AY48" s="854"/>
      <c r="AZ48" s="855"/>
      <c r="BA48" s="855"/>
      <c r="BB48" s="855"/>
      <c r="BC48" s="855"/>
      <c r="BD48" s="855"/>
      <c r="BE48" s="851"/>
      <c r="BF48" s="851"/>
      <c r="BG48" s="851"/>
      <c r="BH48" s="851"/>
      <c r="BI48" s="852"/>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3"/>
      <c r="AL49" s="854"/>
      <c r="AM49" s="854"/>
      <c r="AN49" s="854"/>
      <c r="AO49" s="854"/>
      <c r="AP49" s="854"/>
      <c r="AQ49" s="854"/>
      <c r="AR49" s="854"/>
      <c r="AS49" s="854"/>
      <c r="AT49" s="854"/>
      <c r="AU49" s="854"/>
      <c r="AV49" s="854"/>
      <c r="AW49" s="854"/>
      <c r="AX49" s="854"/>
      <c r="AY49" s="854"/>
      <c r="AZ49" s="855"/>
      <c r="BA49" s="855"/>
      <c r="BB49" s="855"/>
      <c r="BC49" s="855"/>
      <c r="BD49" s="855"/>
      <c r="BE49" s="851"/>
      <c r="BF49" s="851"/>
      <c r="BG49" s="851"/>
      <c r="BH49" s="851"/>
      <c r="BI49" s="852"/>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6"/>
      <c r="R50" s="857"/>
      <c r="S50" s="857"/>
      <c r="T50" s="857"/>
      <c r="U50" s="857"/>
      <c r="V50" s="857"/>
      <c r="W50" s="857"/>
      <c r="X50" s="857"/>
      <c r="Y50" s="857"/>
      <c r="Z50" s="857"/>
      <c r="AA50" s="857"/>
      <c r="AB50" s="857"/>
      <c r="AC50" s="857"/>
      <c r="AD50" s="857"/>
      <c r="AE50" s="858"/>
      <c r="AF50" s="783"/>
      <c r="AG50" s="784"/>
      <c r="AH50" s="784"/>
      <c r="AI50" s="784"/>
      <c r="AJ50" s="785"/>
      <c r="AK50" s="859"/>
      <c r="AL50" s="857"/>
      <c r="AM50" s="857"/>
      <c r="AN50" s="857"/>
      <c r="AO50" s="857"/>
      <c r="AP50" s="857"/>
      <c r="AQ50" s="857"/>
      <c r="AR50" s="857"/>
      <c r="AS50" s="857"/>
      <c r="AT50" s="857"/>
      <c r="AU50" s="857"/>
      <c r="AV50" s="857"/>
      <c r="AW50" s="857"/>
      <c r="AX50" s="857"/>
      <c r="AY50" s="857"/>
      <c r="AZ50" s="860"/>
      <c r="BA50" s="860"/>
      <c r="BB50" s="860"/>
      <c r="BC50" s="860"/>
      <c r="BD50" s="860"/>
      <c r="BE50" s="851"/>
      <c r="BF50" s="851"/>
      <c r="BG50" s="851"/>
      <c r="BH50" s="851"/>
      <c r="BI50" s="852"/>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6"/>
      <c r="R51" s="857"/>
      <c r="S51" s="857"/>
      <c r="T51" s="857"/>
      <c r="U51" s="857"/>
      <c r="V51" s="857"/>
      <c r="W51" s="857"/>
      <c r="X51" s="857"/>
      <c r="Y51" s="857"/>
      <c r="Z51" s="857"/>
      <c r="AA51" s="857"/>
      <c r="AB51" s="857"/>
      <c r="AC51" s="857"/>
      <c r="AD51" s="857"/>
      <c r="AE51" s="858"/>
      <c r="AF51" s="783"/>
      <c r="AG51" s="784"/>
      <c r="AH51" s="784"/>
      <c r="AI51" s="784"/>
      <c r="AJ51" s="785"/>
      <c r="AK51" s="859"/>
      <c r="AL51" s="857"/>
      <c r="AM51" s="857"/>
      <c r="AN51" s="857"/>
      <c r="AO51" s="857"/>
      <c r="AP51" s="857"/>
      <c r="AQ51" s="857"/>
      <c r="AR51" s="857"/>
      <c r="AS51" s="857"/>
      <c r="AT51" s="857"/>
      <c r="AU51" s="857"/>
      <c r="AV51" s="857"/>
      <c r="AW51" s="857"/>
      <c r="AX51" s="857"/>
      <c r="AY51" s="857"/>
      <c r="AZ51" s="860"/>
      <c r="BA51" s="860"/>
      <c r="BB51" s="860"/>
      <c r="BC51" s="860"/>
      <c r="BD51" s="860"/>
      <c r="BE51" s="851"/>
      <c r="BF51" s="851"/>
      <c r="BG51" s="851"/>
      <c r="BH51" s="851"/>
      <c r="BI51" s="852"/>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6"/>
      <c r="R52" s="857"/>
      <c r="S52" s="857"/>
      <c r="T52" s="857"/>
      <c r="U52" s="857"/>
      <c r="V52" s="857"/>
      <c r="W52" s="857"/>
      <c r="X52" s="857"/>
      <c r="Y52" s="857"/>
      <c r="Z52" s="857"/>
      <c r="AA52" s="857"/>
      <c r="AB52" s="857"/>
      <c r="AC52" s="857"/>
      <c r="AD52" s="857"/>
      <c r="AE52" s="858"/>
      <c r="AF52" s="783"/>
      <c r="AG52" s="784"/>
      <c r="AH52" s="784"/>
      <c r="AI52" s="784"/>
      <c r="AJ52" s="785"/>
      <c r="AK52" s="859"/>
      <c r="AL52" s="857"/>
      <c r="AM52" s="857"/>
      <c r="AN52" s="857"/>
      <c r="AO52" s="857"/>
      <c r="AP52" s="857"/>
      <c r="AQ52" s="857"/>
      <c r="AR52" s="857"/>
      <c r="AS52" s="857"/>
      <c r="AT52" s="857"/>
      <c r="AU52" s="857"/>
      <c r="AV52" s="857"/>
      <c r="AW52" s="857"/>
      <c r="AX52" s="857"/>
      <c r="AY52" s="857"/>
      <c r="AZ52" s="860"/>
      <c r="BA52" s="860"/>
      <c r="BB52" s="860"/>
      <c r="BC52" s="860"/>
      <c r="BD52" s="860"/>
      <c r="BE52" s="851"/>
      <c r="BF52" s="851"/>
      <c r="BG52" s="851"/>
      <c r="BH52" s="851"/>
      <c r="BI52" s="852"/>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6"/>
      <c r="R53" s="857"/>
      <c r="S53" s="857"/>
      <c r="T53" s="857"/>
      <c r="U53" s="857"/>
      <c r="V53" s="857"/>
      <c r="W53" s="857"/>
      <c r="X53" s="857"/>
      <c r="Y53" s="857"/>
      <c r="Z53" s="857"/>
      <c r="AA53" s="857"/>
      <c r="AB53" s="857"/>
      <c r="AC53" s="857"/>
      <c r="AD53" s="857"/>
      <c r="AE53" s="858"/>
      <c r="AF53" s="783"/>
      <c r="AG53" s="784"/>
      <c r="AH53" s="784"/>
      <c r="AI53" s="784"/>
      <c r="AJ53" s="785"/>
      <c r="AK53" s="859"/>
      <c r="AL53" s="857"/>
      <c r="AM53" s="857"/>
      <c r="AN53" s="857"/>
      <c r="AO53" s="857"/>
      <c r="AP53" s="857"/>
      <c r="AQ53" s="857"/>
      <c r="AR53" s="857"/>
      <c r="AS53" s="857"/>
      <c r="AT53" s="857"/>
      <c r="AU53" s="857"/>
      <c r="AV53" s="857"/>
      <c r="AW53" s="857"/>
      <c r="AX53" s="857"/>
      <c r="AY53" s="857"/>
      <c r="AZ53" s="860"/>
      <c r="BA53" s="860"/>
      <c r="BB53" s="860"/>
      <c r="BC53" s="860"/>
      <c r="BD53" s="860"/>
      <c r="BE53" s="851"/>
      <c r="BF53" s="851"/>
      <c r="BG53" s="851"/>
      <c r="BH53" s="851"/>
      <c r="BI53" s="852"/>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6"/>
      <c r="R54" s="857"/>
      <c r="S54" s="857"/>
      <c r="T54" s="857"/>
      <c r="U54" s="857"/>
      <c r="V54" s="857"/>
      <c r="W54" s="857"/>
      <c r="X54" s="857"/>
      <c r="Y54" s="857"/>
      <c r="Z54" s="857"/>
      <c r="AA54" s="857"/>
      <c r="AB54" s="857"/>
      <c r="AC54" s="857"/>
      <c r="AD54" s="857"/>
      <c r="AE54" s="858"/>
      <c r="AF54" s="783"/>
      <c r="AG54" s="784"/>
      <c r="AH54" s="784"/>
      <c r="AI54" s="784"/>
      <c r="AJ54" s="785"/>
      <c r="AK54" s="859"/>
      <c r="AL54" s="857"/>
      <c r="AM54" s="857"/>
      <c r="AN54" s="857"/>
      <c r="AO54" s="857"/>
      <c r="AP54" s="857"/>
      <c r="AQ54" s="857"/>
      <c r="AR54" s="857"/>
      <c r="AS54" s="857"/>
      <c r="AT54" s="857"/>
      <c r="AU54" s="857"/>
      <c r="AV54" s="857"/>
      <c r="AW54" s="857"/>
      <c r="AX54" s="857"/>
      <c r="AY54" s="857"/>
      <c r="AZ54" s="860"/>
      <c r="BA54" s="860"/>
      <c r="BB54" s="860"/>
      <c r="BC54" s="860"/>
      <c r="BD54" s="860"/>
      <c r="BE54" s="851"/>
      <c r="BF54" s="851"/>
      <c r="BG54" s="851"/>
      <c r="BH54" s="851"/>
      <c r="BI54" s="852"/>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6"/>
      <c r="R55" s="857"/>
      <c r="S55" s="857"/>
      <c r="T55" s="857"/>
      <c r="U55" s="857"/>
      <c r="V55" s="857"/>
      <c r="W55" s="857"/>
      <c r="X55" s="857"/>
      <c r="Y55" s="857"/>
      <c r="Z55" s="857"/>
      <c r="AA55" s="857"/>
      <c r="AB55" s="857"/>
      <c r="AC55" s="857"/>
      <c r="AD55" s="857"/>
      <c r="AE55" s="858"/>
      <c r="AF55" s="783"/>
      <c r="AG55" s="784"/>
      <c r="AH55" s="784"/>
      <c r="AI55" s="784"/>
      <c r="AJ55" s="785"/>
      <c r="AK55" s="859"/>
      <c r="AL55" s="857"/>
      <c r="AM55" s="857"/>
      <c r="AN55" s="857"/>
      <c r="AO55" s="857"/>
      <c r="AP55" s="857"/>
      <c r="AQ55" s="857"/>
      <c r="AR55" s="857"/>
      <c r="AS55" s="857"/>
      <c r="AT55" s="857"/>
      <c r="AU55" s="857"/>
      <c r="AV55" s="857"/>
      <c r="AW55" s="857"/>
      <c r="AX55" s="857"/>
      <c r="AY55" s="857"/>
      <c r="AZ55" s="860"/>
      <c r="BA55" s="860"/>
      <c r="BB55" s="860"/>
      <c r="BC55" s="860"/>
      <c r="BD55" s="860"/>
      <c r="BE55" s="851"/>
      <c r="BF55" s="851"/>
      <c r="BG55" s="851"/>
      <c r="BH55" s="851"/>
      <c r="BI55" s="852"/>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6"/>
      <c r="R56" s="857"/>
      <c r="S56" s="857"/>
      <c r="T56" s="857"/>
      <c r="U56" s="857"/>
      <c r="V56" s="857"/>
      <c r="W56" s="857"/>
      <c r="X56" s="857"/>
      <c r="Y56" s="857"/>
      <c r="Z56" s="857"/>
      <c r="AA56" s="857"/>
      <c r="AB56" s="857"/>
      <c r="AC56" s="857"/>
      <c r="AD56" s="857"/>
      <c r="AE56" s="858"/>
      <c r="AF56" s="783"/>
      <c r="AG56" s="784"/>
      <c r="AH56" s="784"/>
      <c r="AI56" s="784"/>
      <c r="AJ56" s="785"/>
      <c r="AK56" s="859"/>
      <c r="AL56" s="857"/>
      <c r="AM56" s="857"/>
      <c r="AN56" s="857"/>
      <c r="AO56" s="857"/>
      <c r="AP56" s="857"/>
      <c r="AQ56" s="857"/>
      <c r="AR56" s="857"/>
      <c r="AS56" s="857"/>
      <c r="AT56" s="857"/>
      <c r="AU56" s="857"/>
      <c r="AV56" s="857"/>
      <c r="AW56" s="857"/>
      <c r="AX56" s="857"/>
      <c r="AY56" s="857"/>
      <c r="AZ56" s="860"/>
      <c r="BA56" s="860"/>
      <c r="BB56" s="860"/>
      <c r="BC56" s="860"/>
      <c r="BD56" s="860"/>
      <c r="BE56" s="851"/>
      <c r="BF56" s="851"/>
      <c r="BG56" s="851"/>
      <c r="BH56" s="851"/>
      <c r="BI56" s="852"/>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6"/>
      <c r="R57" s="857"/>
      <c r="S57" s="857"/>
      <c r="T57" s="857"/>
      <c r="U57" s="857"/>
      <c r="V57" s="857"/>
      <c r="W57" s="857"/>
      <c r="X57" s="857"/>
      <c r="Y57" s="857"/>
      <c r="Z57" s="857"/>
      <c r="AA57" s="857"/>
      <c r="AB57" s="857"/>
      <c r="AC57" s="857"/>
      <c r="AD57" s="857"/>
      <c r="AE57" s="858"/>
      <c r="AF57" s="783"/>
      <c r="AG57" s="784"/>
      <c r="AH57" s="784"/>
      <c r="AI57" s="784"/>
      <c r="AJ57" s="785"/>
      <c r="AK57" s="859"/>
      <c r="AL57" s="857"/>
      <c r="AM57" s="857"/>
      <c r="AN57" s="857"/>
      <c r="AO57" s="857"/>
      <c r="AP57" s="857"/>
      <c r="AQ57" s="857"/>
      <c r="AR57" s="857"/>
      <c r="AS57" s="857"/>
      <c r="AT57" s="857"/>
      <c r="AU57" s="857"/>
      <c r="AV57" s="857"/>
      <c r="AW57" s="857"/>
      <c r="AX57" s="857"/>
      <c r="AY57" s="857"/>
      <c r="AZ57" s="860"/>
      <c r="BA57" s="860"/>
      <c r="BB57" s="860"/>
      <c r="BC57" s="860"/>
      <c r="BD57" s="860"/>
      <c r="BE57" s="851"/>
      <c r="BF57" s="851"/>
      <c r="BG57" s="851"/>
      <c r="BH57" s="851"/>
      <c r="BI57" s="852"/>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6"/>
      <c r="R58" s="857"/>
      <c r="S58" s="857"/>
      <c r="T58" s="857"/>
      <c r="U58" s="857"/>
      <c r="V58" s="857"/>
      <c r="W58" s="857"/>
      <c r="X58" s="857"/>
      <c r="Y58" s="857"/>
      <c r="Z58" s="857"/>
      <c r="AA58" s="857"/>
      <c r="AB58" s="857"/>
      <c r="AC58" s="857"/>
      <c r="AD58" s="857"/>
      <c r="AE58" s="858"/>
      <c r="AF58" s="783"/>
      <c r="AG58" s="784"/>
      <c r="AH58" s="784"/>
      <c r="AI58" s="784"/>
      <c r="AJ58" s="785"/>
      <c r="AK58" s="859"/>
      <c r="AL58" s="857"/>
      <c r="AM58" s="857"/>
      <c r="AN58" s="857"/>
      <c r="AO58" s="857"/>
      <c r="AP58" s="857"/>
      <c r="AQ58" s="857"/>
      <c r="AR58" s="857"/>
      <c r="AS58" s="857"/>
      <c r="AT58" s="857"/>
      <c r="AU58" s="857"/>
      <c r="AV58" s="857"/>
      <c r="AW58" s="857"/>
      <c r="AX58" s="857"/>
      <c r="AY58" s="857"/>
      <c r="AZ58" s="860"/>
      <c r="BA58" s="860"/>
      <c r="BB58" s="860"/>
      <c r="BC58" s="860"/>
      <c r="BD58" s="860"/>
      <c r="BE58" s="851"/>
      <c r="BF58" s="851"/>
      <c r="BG58" s="851"/>
      <c r="BH58" s="851"/>
      <c r="BI58" s="852"/>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6"/>
      <c r="R59" s="857"/>
      <c r="S59" s="857"/>
      <c r="T59" s="857"/>
      <c r="U59" s="857"/>
      <c r="V59" s="857"/>
      <c r="W59" s="857"/>
      <c r="X59" s="857"/>
      <c r="Y59" s="857"/>
      <c r="Z59" s="857"/>
      <c r="AA59" s="857"/>
      <c r="AB59" s="857"/>
      <c r="AC59" s="857"/>
      <c r="AD59" s="857"/>
      <c r="AE59" s="858"/>
      <c r="AF59" s="783"/>
      <c r="AG59" s="784"/>
      <c r="AH59" s="784"/>
      <c r="AI59" s="784"/>
      <c r="AJ59" s="785"/>
      <c r="AK59" s="859"/>
      <c r="AL59" s="857"/>
      <c r="AM59" s="857"/>
      <c r="AN59" s="857"/>
      <c r="AO59" s="857"/>
      <c r="AP59" s="857"/>
      <c r="AQ59" s="857"/>
      <c r="AR59" s="857"/>
      <c r="AS59" s="857"/>
      <c r="AT59" s="857"/>
      <c r="AU59" s="857"/>
      <c r="AV59" s="857"/>
      <c r="AW59" s="857"/>
      <c r="AX59" s="857"/>
      <c r="AY59" s="857"/>
      <c r="AZ59" s="860"/>
      <c r="BA59" s="860"/>
      <c r="BB59" s="860"/>
      <c r="BC59" s="860"/>
      <c r="BD59" s="860"/>
      <c r="BE59" s="851"/>
      <c r="BF59" s="851"/>
      <c r="BG59" s="851"/>
      <c r="BH59" s="851"/>
      <c r="BI59" s="852"/>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6"/>
      <c r="R60" s="857"/>
      <c r="S60" s="857"/>
      <c r="T60" s="857"/>
      <c r="U60" s="857"/>
      <c r="V60" s="857"/>
      <c r="W60" s="857"/>
      <c r="X60" s="857"/>
      <c r="Y60" s="857"/>
      <c r="Z60" s="857"/>
      <c r="AA60" s="857"/>
      <c r="AB60" s="857"/>
      <c r="AC60" s="857"/>
      <c r="AD60" s="857"/>
      <c r="AE60" s="858"/>
      <c r="AF60" s="783"/>
      <c r="AG60" s="784"/>
      <c r="AH60" s="784"/>
      <c r="AI60" s="784"/>
      <c r="AJ60" s="785"/>
      <c r="AK60" s="859"/>
      <c r="AL60" s="857"/>
      <c r="AM60" s="857"/>
      <c r="AN60" s="857"/>
      <c r="AO60" s="857"/>
      <c r="AP60" s="857"/>
      <c r="AQ60" s="857"/>
      <c r="AR60" s="857"/>
      <c r="AS60" s="857"/>
      <c r="AT60" s="857"/>
      <c r="AU60" s="857"/>
      <c r="AV60" s="857"/>
      <c r="AW60" s="857"/>
      <c r="AX60" s="857"/>
      <c r="AY60" s="857"/>
      <c r="AZ60" s="860"/>
      <c r="BA60" s="860"/>
      <c r="BB60" s="860"/>
      <c r="BC60" s="860"/>
      <c r="BD60" s="860"/>
      <c r="BE60" s="851"/>
      <c r="BF60" s="851"/>
      <c r="BG60" s="851"/>
      <c r="BH60" s="851"/>
      <c r="BI60" s="852"/>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6"/>
      <c r="R61" s="857"/>
      <c r="S61" s="857"/>
      <c r="T61" s="857"/>
      <c r="U61" s="857"/>
      <c r="V61" s="857"/>
      <c r="W61" s="857"/>
      <c r="X61" s="857"/>
      <c r="Y61" s="857"/>
      <c r="Z61" s="857"/>
      <c r="AA61" s="857"/>
      <c r="AB61" s="857"/>
      <c r="AC61" s="857"/>
      <c r="AD61" s="857"/>
      <c r="AE61" s="858"/>
      <c r="AF61" s="783"/>
      <c r="AG61" s="784"/>
      <c r="AH61" s="784"/>
      <c r="AI61" s="784"/>
      <c r="AJ61" s="785"/>
      <c r="AK61" s="859"/>
      <c r="AL61" s="857"/>
      <c r="AM61" s="857"/>
      <c r="AN61" s="857"/>
      <c r="AO61" s="857"/>
      <c r="AP61" s="857"/>
      <c r="AQ61" s="857"/>
      <c r="AR61" s="857"/>
      <c r="AS61" s="857"/>
      <c r="AT61" s="857"/>
      <c r="AU61" s="857"/>
      <c r="AV61" s="857"/>
      <c r="AW61" s="857"/>
      <c r="AX61" s="857"/>
      <c r="AY61" s="857"/>
      <c r="AZ61" s="860"/>
      <c r="BA61" s="860"/>
      <c r="BB61" s="860"/>
      <c r="BC61" s="860"/>
      <c r="BD61" s="860"/>
      <c r="BE61" s="851"/>
      <c r="BF61" s="851"/>
      <c r="BG61" s="851"/>
      <c r="BH61" s="851"/>
      <c r="BI61" s="852"/>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6"/>
      <c r="R62" s="857"/>
      <c r="S62" s="857"/>
      <c r="T62" s="857"/>
      <c r="U62" s="857"/>
      <c r="V62" s="857"/>
      <c r="W62" s="857"/>
      <c r="X62" s="857"/>
      <c r="Y62" s="857"/>
      <c r="Z62" s="857"/>
      <c r="AA62" s="857"/>
      <c r="AB62" s="857"/>
      <c r="AC62" s="857"/>
      <c r="AD62" s="857"/>
      <c r="AE62" s="858"/>
      <c r="AF62" s="783"/>
      <c r="AG62" s="784"/>
      <c r="AH62" s="784"/>
      <c r="AI62" s="784"/>
      <c r="AJ62" s="785"/>
      <c r="AK62" s="859"/>
      <c r="AL62" s="857"/>
      <c r="AM62" s="857"/>
      <c r="AN62" s="857"/>
      <c r="AO62" s="857"/>
      <c r="AP62" s="857"/>
      <c r="AQ62" s="857"/>
      <c r="AR62" s="857"/>
      <c r="AS62" s="857"/>
      <c r="AT62" s="857"/>
      <c r="AU62" s="857"/>
      <c r="AV62" s="857"/>
      <c r="AW62" s="857"/>
      <c r="AX62" s="857"/>
      <c r="AY62" s="857"/>
      <c r="AZ62" s="860"/>
      <c r="BA62" s="860"/>
      <c r="BB62" s="860"/>
      <c r="BC62" s="860"/>
      <c r="BD62" s="860"/>
      <c r="BE62" s="851"/>
      <c r="BF62" s="851"/>
      <c r="BG62" s="851"/>
      <c r="BH62" s="851"/>
      <c r="BI62" s="852"/>
      <c r="BJ62" s="868" t="s">
        <v>403</v>
      </c>
      <c r="BK62" s="831"/>
      <c r="BL62" s="831"/>
      <c r="BM62" s="831"/>
      <c r="BN62" s="832"/>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382</v>
      </c>
      <c r="B63" s="812" t="s">
        <v>404</v>
      </c>
      <c r="C63" s="813"/>
      <c r="D63" s="813"/>
      <c r="E63" s="813"/>
      <c r="F63" s="813"/>
      <c r="G63" s="813"/>
      <c r="H63" s="813"/>
      <c r="I63" s="813"/>
      <c r="J63" s="813"/>
      <c r="K63" s="813"/>
      <c r="L63" s="813"/>
      <c r="M63" s="813"/>
      <c r="N63" s="813"/>
      <c r="O63" s="813"/>
      <c r="P63" s="814"/>
      <c r="Q63" s="861"/>
      <c r="R63" s="862"/>
      <c r="S63" s="862"/>
      <c r="T63" s="862"/>
      <c r="U63" s="862"/>
      <c r="V63" s="862"/>
      <c r="W63" s="862"/>
      <c r="X63" s="862"/>
      <c r="Y63" s="862"/>
      <c r="Z63" s="862"/>
      <c r="AA63" s="862"/>
      <c r="AB63" s="862"/>
      <c r="AC63" s="862"/>
      <c r="AD63" s="862"/>
      <c r="AE63" s="863"/>
      <c r="AF63" s="864">
        <v>4441</v>
      </c>
      <c r="AG63" s="865"/>
      <c r="AH63" s="865"/>
      <c r="AI63" s="865"/>
      <c r="AJ63" s="866"/>
      <c r="AK63" s="867"/>
      <c r="AL63" s="862"/>
      <c r="AM63" s="862"/>
      <c r="AN63" s="862"/>
      <c r="AO63" s="862"/>
      <c r="AP63" s="865">
        <v>26024</v>
      </c>
      <c r="AQ63" s="865"/>
      <c r="AR63" s="865"/>
      <c r="AS63" s="865"/>
      <c r="AT63" s="865"/>
      <c r="AU63" s="865">
        <v>10152</v>
      </c>
      <c r="AV63" s="865"/>
      <c r="AW63" s="865"/>
      <c r="AX63" s="865"/>
      <c r="AY63" s="865"/>
      <c r="AZ63" s="869"/>
      <c r="BA63" s="869"/>
      <c r="BB63" s="869"/>
      <c r="BC63" s="869"/>
      <c r="BD63" s="869"/>
      <c r="BE63" s="870"/>
      <c r="BF63" s="870"/>
      <c r="BG63" s="870"/>
      <c r="BH63" s="870"/>
      <c r="BI63" s="871"/>
      <c r="BJ63" s="872" t="s">
        <v>405</v>
      </c>
      <c r="BK63" s="873"/>
      <c r="BL63" s="873"/>
      <c r="BM63" s="873"/>
      <c r="BN63" s="874"/>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407</v>
      </c>
      <c r="B66" s="763"/>
      <c r="C66" s="763"/>
      <c r="D66" s="763"/>
      <c r="E66" s="763"/>
      <c r="F66" s="763"/>
      <c r="G66" s="763"/>
      <c r="H66" s="763"/>
      <c r="I66" s="763"/>
      <c r="J66" s="763"/>
      <c r="K66" s="763"/>
      <c r="L66" s="763"/>
      <c r="M66" s="763"/>
      <c r="N66" s="763"/>
      <c r="O66" s="763"/>
      <c r="P66" s="764"/>
      <c r="Q66" s="739" t="s">
        <v>386</v>
      </c>
      <c r="R66" s="740"/>
      <c r="S66" s="740"/>
      <c r="T66" s="740"/>
      <c r="U66" s="741"/>
      <c r="V66" s="739" t="s">
        <v>408</v>
      </c>
      <c r="W66" s="740"/>
      <c r="X66" s="740"/>
      <c r="Y66" s="740"/>
      <c r="Z66" s="741"/>
      <c r="AA66" s="739" t="s">
        <v>409</v>
      </c>
      <c r="AB66" s="740"/>
      <c r="AC66" s="740"/>
      <c r="AD66" s="740"/>
      <c r="AE66" s="741"/>
      <c r="AF66" s="875" t="s">
        <v>410</v>
      </c>
      <c r="AG66" s="836"/>
      <c r="AH66" s="836"/>
      <c r="AI66" s="836"/>
      <c r="AJ66" s="876"/>
      <c r="AK66" s="739" t="s">
        <v>390</v>
      </c>
      <c r="AL66" s="763"/>
      <c r="AM66" s="763"/>
      <c r="AN66" s="763"/>
      <c r="AO66" s="764"/>
      <c r="AP66" s="739" t="s">
        <v>391</v>
      </c>
      <c r="AQ66" s="740"/>
      <c r="AR66" s="740"/>
      <c r="AS66" s="740"/>
      <c r="AT66" s="741"/>
      <c r="AU66" s="739" t="s">
        <v>411</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7"/>
      <c r="AG67" s="839"/>
      <c r="AH67" s="839"/>
      <c r="AI67" s="839"/>
      <c r="AJ67" s="878"/>
      <c r="AK67" s="879"/>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226"/>
    </row>
    <row r="68" spans="1:131" s="227" customFormat="1" ht="26.25" customHeight="1" thickTop="1" x14ac:dyDescent="0.15">
      <c r="A68" s="238">
        <v>1</v>
      </c>
      <c r="B68" s="895" t="s">
        <v>577</v>
      </c>
      <c r="C68" s="896"/>
      <c r="D68" s="896"/>
      <c r="E68" s="896"/>
      <c r="F68" s="896"/>
      <c r="G68" s="896"/>
      <c r="H68" s="896"/>
      <c r="I68" s="896"/>
      <c r="J68" s="896"/>
      <c r="K68" s="896"/>
      <c r="L68" s="896"/>
      <c r="M68" s="896"/>
      <c r="N68" s="896"/>
      <c r="O68" s="896"/>
      <c r="P68" s="897"/>
      <c r="Q68" s="898" t="s">
        <v>588</v>
      </c>
      <c r="R68" s="899"/>
      <c r="S68" s="899"/>
      <c r="T68" s="899"/>
      <c r="U68" s="899"/>
      <c r="V68" s="889" t="s">
        <v>588</v>
      </c>
      <c r="W68" s="890"/>
      <c r="X68" s="890"/>
      <c r="Y68" s="890"/>
      <c r="Z68" s="891"/>
      <c r="AA68" s="889" t="s">
        <v>588</v>
      </c>
      <c r="AB68" s="890"/>
      <c r="AC68" s="890"/>
      <c r="AD68" s="890"/>
      <c r="AE68" s="891"/>
      <c r="AF68" s="889" t="s">
        <v>588</v>
      </c>
      <c r="AG68" s="890"/>
      <c r="AH68" s="890"/>
      <c r="AI68" s="890"/>
      <c r="AJ68" s="891"/>
      <c r="AK68" s="889" t="s">
        <v>588</v>
      </c>
      <c r="AL68" s="890"/>
      <c r="AM68" s="890"/>
      <c r="AN68" s="890"/>
      <c r="AO68" s="891"/>
      <c r="AP68" s="889" t="s">
        <v>588</v>
      </c>
      <c r="AQ68" s="890"/>
      <c r="AR68" s="890"/>
      <c r="AS68" s="890"/>
      <c r="AT68" s="891"/>
      <c r="AU68" s="889" t="s">
        <v>588</v>
      </c>
      <c r="AV68" s="890"/>
      <c r="AW68" s="890"/>
      <c r="AX68" s="890"/>
      <c r="AY68" s="891"/>
      <c r="AZ68" s="892"/>
      <c r="BA68" s="893"/>
      <c r="BB68" s="893"/>
      <c r="BC68" s="893"/>
      <c r="BD68" s="894"/>
      <c r="BE68" s="245"/>
      <c r="BF68" s="245"/>
      <c r="BG68" s="245"/>
      <c r="BH68" s="245"/>
      <c r="BI68" s="245"/>
      <c r="BJ68" s="245"/>
      <c r="BK68" s="245"/>
      <c r="BL68" s="245"/>
      <c r="BM68" s="245"/>
      <c r="BN68" s="245"/>
      <c r="BO68" s="245"/>
      <c r="BP68" s="245"/>
      <c r="BQ68" s="242">
        <v>62</v>
      </c>
      <c r="BR68" s="247"/>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226"/>
    </row>
    <row r="69" spans="1:131" s="227" customFormat="1" ht="26.25" customHeight="1" x14ac:dyDescent="0.15">
      <c r="A69" s="241">
        <v>2</v>
      </c>
      <c r="B69" s="900" t="s">
        <v>578</v>
      </c>
      <c r="C69" s="901"/>
      <c r="D69" s="901"/>
      <c r="E69" s="901"/>
      <c r="F69" s="901"/>
      <c r="G69" s="901"/>
      <c r="H69" s="901"/>
      <c r="I69" s="901"/>
      <c r="J69" s="901"/>
      <c r="K69" s="901"/>
      <c r="L69" s="901"/>
      <c r="M69" s="901"/>
      <c r="N69" s="901"/>
      <c r="O69" s="901"/>
      <c r="P69" s="902"/>
      <c r="Q69" s="903">
        <v>4472</v>
      </c>
      <c r="R69" s="854"/>
      <c r="S69" s="854"/>
      <c r="T69" s="854"/>
      <c r="U69" s="854"/>
      <c r="V69" s="854">
        <v>4317</v>
      </c>
      <c r="W69" s="854"/>
      <c r="X69" s="854"/>
      <c r="Y69" s="854"/>
      <c r="Z69" s="854"/>
      <c r="AA69" s="854">
        <v>154</v>
      </c>
      <c r="AB69" s="854"/>
      <c r="AC69" s="854"/>
      <c r="AD69" s="854"/>
      <c r="AE69" s="854"/>
      <c r="AF69" s="854">
        <v>87</v>
      </c>
      <c r="AG69" s="854"/>
      <c r="AH69" s="854"/>
      <c r="AI69" s="854"/>
      <c r="AJ69" s="854"/>
      <c r="AK69" s="854" t="s">
        <v>588</v>
      </c>
      <c r="AL69" s="854"/>
      <c r="AM69" s="854"/>
      <c r="AN69" s="854"/>
      <c r="AO69" s="854"/>
      <c r="AP69" s="854">
        <v>3250</v>
      </c>
      <c r="AQ69" s="854"/>
      <c r="AR69" s="854"/>
      <c r="AS69" s="854"/>
      <c r="AT69" s="854"/>
      <c r="AU69" s="854">
        <v>1256</v>
      </c>
      <c r="AV69" s="854"/>
      <c r="AW69" s="854"/>
      <c r="AX69" s="854"/>
      <c r="AY69" s="854"/>
      <c r="AZ69" s="904"/>
      <c r="BA69" s="904"/>
      <c r="BB69" s="904"/>
      <c r="BC69" s="904"/>
      <c r="BD69" s="905"/>
      <c r="BE69" s="245"/>
      <c r="BF69" s="245"/>
      <c r="BG69" s="245"/>
      <c r="BH69" s="245"/>
      <c r="BI69" s="245"/>
      <c r="BJ69" s="245"/>
      <c r="BK69" s="245"/>
      <c r="BL69" s="245"/>
      <c r="BM69" s="245"/>
      <c r="BN69" s="245"/>
      <c r="BO69" s="245"/>
      <c r="BP69" s="245"/>
      <c r="BQ69" s="242">
        <v>63</v>
      </c>
      <c r="BR69" s="247"/>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226"/>
    </row>
    <row r="70" spans="1:131" s="227" customFormat="1" ht="26.25" customHeight="1" x14ac:dyDescent="0.15">
      <c r="A70" s="241">
        <v>3</v>
      </c>
      <c r="B70" s="900" t="s">
        <v>579</v>
      </c>
      <c r="C70" s="901"/>
      <c r="D70" s="901"/>
      <c r="E70" s="901"/>
      <c r="F70" s="901"/>
      <c r="G70" s="901"/>
      <c r="H70" s="901"/>
      <c r="I70" s="901"/>
      <c r="J70" s="901"/>
      <c r="K70" s="901"/>
      <c r="L70" s="901"/>
      <c r="M70" s="901"/>
      <c r="N70" s="901"/>
      <c r="O70" s="901"/>
      <c r="P70" s="902"/>
      <c r="Q70" s="903">
        <v>86</v>
      </c>
      <c r="R70" s="854"/>
      <c r="S70" s="854"/>
      <c r="T70" s="854"/>
      <c r="U70" s="854"/>
      <c r="V70" s="854">
        <v>81</v>
      </c>
      <c r="W70" s="854"/>
      <c r="X70" s="854"/>
      <c r="Y70" s="854"/>
      <c r="Z70" s="854"/>
      <c r="AA70" s="854">
        <v>6</v>
      </c>
      <c r="AB70" s="854"/>
      <c r="AC70" s="854"/>
      <c r="AD70" s="854"/>
      <c r="AE70" s="854"/>
      <c r="AF70" s="854">
        <v>6</v>
      </c>
      <c r="AG70" s="854"/>
      <c r="AH70" s="854"/>
      <c r="AI70" s="854"/>
      <c r="AJ70" s="854"/>
      <c r="AK70" s="854" t="s">
        <v>588</v>
      </c>
      <c r="AL70" s="854"/>
      <c r="AM70" s="854"/>
      <c r="AN70" s="854"/>
      <c r="AO70" s="854"/>
      <c r="AP70" s="854" t="s">
        <v>588</v>
      </c>
      <c r="AQ70" s="854"/>
      <c r="AR70" s="854"/>
      <c r="AS70" s="854"/>
      <c r="AT70" s="854"/>
      <c r="AU70" s="854" t="s">
        <v>589</v>
      </c>
      <c r="AV70" s="854"/>
      <c r="AW70" s="854"/>
      <c r="AX70" s="854"/>
      <c r="AY70" s="854"/>
      <c r="AZ70" s="904"/>
      <c r="BA70" s="904"/>
      <c r="BB70" s="904"/>
      <c r="BC70" s="904"/>
      <c r="BD70" s="905"/>
      <c r="BE70" s="245"/>
      <c r="BF70" s="245"/>
      <c r="BG70" s="245"/>
      <c r="BH70" s="245"/>
      <c r="BI70" s="245"/>
      <c r="BJ70" s="245"/>
      <c r="BK70" s="245"/>
      <c r="BL70" s="245"/>
      <c r="BM70" s="245"/>
      <c r="BN70" s="245"/>
      <c r="BO70" s="245"/>
      <c r="BP70" s="245"/>
      <c r="BQ70" s="242">
        <v>64</v>
      </c>
      <c r="BR70" s="247"/>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226"/>
    </row>
    <row r="71" spans="1:131" s="227" customFormat="1" ht="26.25" customHeight="1" x14ac:dyDescent="0.15">
      <c r="A71" s="241">
        <v>4</v>
      </c>
      <c r="B71" s="900" t="s">
        <v>580</v>
      </c>
      <c r="C71" s="901"/>
      <c r="D71" s="901"/>
      <c r="E71" s="901"/>
      <c r="F71" s="901"/>
      <c r="G71" s="901"/>
      <c r="H71" s="901"/>
      <c r="I71" s="901"/>
      <c r="J71" s="901"/>
      <c r="K71" s="901"/>
      <c r="L71" s="901"/>
      <c r="M71" s="901"/>
      <c r="N71" s="901"/>
      <c r="O71" s="901"/>
      <c r="P71" s="902"/>
      <c r="Q71" s="903">
        <v>192</v>
      </c>
      <c r="R71" s="854"/>
      <c r="S71" s="854"/>
      <c r="T71" s="854"/>
      <c r="U71" s="854"/>
      <c r="V71" s="854">
        <v>140</v>
      </c>
      <c r="W71" s="854"/>
      <c r="X71" s="854"/>
      <c r="Y71" s="854"/>
      <c r="Z71" s="854"/>
      <c r="AA71" s="854">
        <v>52</v>
      </c>
      <c r="AB71" s="854"/>
      <c r="AC71" s="854"/>
      <c r="AD71" s="854"/>
      <c r="AE71" s="854"/>
      <c r="AF71" s="854">
        <v>52</v>
      </c>
      <c r="AG71" s="854"/>
      <c r="AH71" s="854"/>
      <c r="AI71" s="854"/>
      <c r="AJ71" s="854"/>
      <c r="AK71" s="854" t="s">
        <v>590</v>
      </c>
      <c r="AL71" s="854"/>
      <c r="AM71" s="854"/>
      <c r="AN71" s="854"/>
      <c r="AO71" s="854"/>
      <c r="AP71" s="854" t="s">
        <v>590</v>
      </c>
      <c r="AQ71" s="854"/>
      <c r="AR71" s="854"/>
      <c r="AS71" s="854"/>
      <c r="AT71" s="854"/>
      <c r="AU71" s="854" t="s">
        <v>588</v>
      </c>
      <c r="AV71" s="854"/>
      <c r="AW71" s="854"/>
      <c r="AX71" s="854"/>
      <c r="AY71" s="854"/>
      <c r="AZ71" s="904"/>
      <c r="BA71" s="904"/>
      <c r="BB71" s="904"/>
      <c r="BC71" s="904"/>
      <c r="BD71" s="905"/>
      <c r="BE71" s="245"/>
      <c r="BF71" s="245"/>
      <c r="BG71" s="245"/>
      <c r="BH71" s="245"/>
      <c r="BI71" s="245"/>
      <c r="BJ71" s="245"/>
      <c r="BK71" s="245"/>
      <c r="BL71" s="245"/>
      <c r="BM71" s="245"/>
      <c r="BN71" s="245"/>
      <c r="BO71" s="245"/>
      <c r="BP71" s="245"/>
      <c r="BQ71" s="242">
        <v>65</v>
      </c>
      <c r="BR71" s="247"/>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226"/>
    </row>
    <row r="72" spans="1:131" s="227" customFormat="1" ht="26.25" customHeight="1" x14ac:dyDescent="0.15">
      <c r="A72" s="241">
        <v>5</v>
      </c>
      <c r="B72" s="900" t="s">
        <v>581</v>
      </c>
      <c r="C72" s="901"/>
      <c r="D72" s="901"/>
      <c r="E72" s="901"/>
      <c r="F72" s="901"/>
      <c r="G72" s="901"/>
      <c r="H72" s="901"/>
      <c r="I72" s="901"/>
      <c r="J72" s="901"/>
      <c r="K72" s="901"/>
      <c r="L72" s="901"/>
      <c r="M72" s="901"/>
      <c r="N72" s="901"/>
      <c r="O72" s="901"/>
      <c r="P72" s="902"/>
      <c r="Q72" s="903">
        <v>160998</v>
      </c>
      <c r="R72" s="854"/>
      <c r="S72" s="854"/>
      <c r="T72" s="854"/>
      <c r="U72" s="854"/>
      <c r="V72" s="854">
        <v>154775</v>
      </c>
      <c r="W72" s="854"/>
      <c r="X72" s="854"/>
      <c r="Y72" s="854"/>
      <c r="Z72" s="854"/>
      <c r="AA72" s="854">
        <v>6223</v>
      </c>
      <c r="AB72" s="854"/>
      <c r="AC72" s="854"/>
      <c r="AD72" s="854"/>
      <c r="AE72" s="854"/>
      <c r="AF72" s="854">
        <v>6223</v>
      </c>
      <c r="AG72" s="854"/>
      <c r="AH72" s="854"/>
      <c r="AI72" s="854"/>
      <c r="AJ72" s="854"/>
      <c r="AK72" s="854" t="s">
        <v>591</v>
      </c>
      <c r="AL72" s="854"/>
      <c r="AM72" s="854"/>
      <c r="AN72" s="854"/>
      <c r="AO72" s="854"/>
      <c r="AP72" s="854" t="s">
        <v>588</v>
      </c>
      <c r="AQ72" s="854"/>
      <c r="AR72" s="854"/>
      <c r="AS72" s="854"/>
      <c r="AT72" s="854"/>
      <c r="AU72" s="854" t="s">
        <v>588</v>
      </c>
      <c r="AV72" s="854"/>
      <c r="AW72" s="854"/>
      <c r="AX72" s="854"/>
      <c r="AY72" s="854"/>
      <c r="AZ72" s="904"/>
      <c r="BA72" s="904"/>
      <c r="BB72" s="904"/>
      <c r="BC72" s="904"/>
      <c r="BD72" s="905"/>
      <c r="BE72" s="245"/>
      <c r="BF72" s="245"/>
      <c r="BG72" s="245"/>
      <c r="BH72" s="245"/>
      <c r="BI72" s="245"/>
      <c r="BJ72" s="245"/>
      <c r="BK72" s="245"/>
      <c r="BL72" s="245"/>
      <c r="BM72" s="245"/>
      <c r="BN72" s="245"/>
      <c r="BO72" s="245"/>
      <c r="BP72" s="245"/>
      <c r="BQ72" s="242">
        <v>66</v>
      </c>
      <c r="BR72" s="247"/>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226"/>
    </row>
    <row r="73" spans="1:131" s="227" customFormat="1" ht="26.25" customHeight="1" x14ac:dyDescent="0.15">
      <c r="A73" s="241">
        <v>6</v>
      </c>
      <c r="B73" s="900"/>
      <c r="C73" s="901"/>
      <c r="D73" s="901"/>
      <c r="E73" s="901"/>
      <c r="F73" s="901"/>
      <c r="G73" s="901"/>
      <c r="H73" s="901"/>
      <c r="I73" s="901"/>
      <c r="J73" s="901"/>
      <c r="K73" s="901"/>
      <c r="L73" s="901"/>
      <c r="M73" s="901"/>
      <c r="N73" s="901"/>
      <c r="O73" s="901"/>
      <c r="P73" s="902"/>
      <c r="Q73" s="903"/>
      <c r="R73" s="854"/>
      <c r="S73" s="854"/>
      <c r="T73" s="854"/>
      <c r="U73" s="854"/>
      <c r="V73" s="854"/>
      <c r="W73" s="854"/>
      <c r="X73" s="854"/>
      <c r="Y73" s="854"/>
      <c r="Z73" s="854"/>
      <c r="AA73" s="854"/>
      <c r="AB73" s="854"/>
      <c r="AC73" s="854"/>
      <c r="AD73" s="854"/>
      <c r="AE73" s="854"/>
      <c r="AF73" s="854"/>
      <c r="AG73" s="854"/>
      <c r="AH73" s="854"/>
      <c r="AI73" s="854"/>
      <c r="AJ73" s="854"/>
      <c r="AK73" s="854"/>
      <c r="AL73" s="854"/>
      <c r="AM73" s="854"/>
      <c r="AN73" s="854"/>
      <c r="AO73" s="854"/>
      <c r="AP73" s="854"/>
      <c r="AQ73" s="854"/>
      <c r="AR73" s="854"/>
      <c r="AS73" s="854"/>
      <c r="AT73" s="854"/>
      <c r="AU73" s="854"/>
      <c r="AV73" s="854"/>
      <c r="AW73" s="854"/>
      <c r="AX73" s="854"/>
      <c r="AY73" s="854"/>
      <c r="AZ73" s="904"/>
      <c r="BA73" s="904"/>
      <c r="BB73" s="904"/>
      <c r="BC73" s="904"/>
      <c r="BD73" s="905"/>
      <c r="BE73" s="245"/>
      <c r="BF73" s="245"/>
      <c r="BG73" s="245"/>
      <c r="BH73" s="245"/>
      <c r="BI73" s="245"/>
      <c r="BJ73" s="245"/>
      <c r="BK73" s="245"/>
      <c r="BL73" s="245"/>
      <c r="BM73" s="245"/>
      <c r="BN73" s="245"/>
      <c r="BO73" s="245"/>
      <c r="BP73" s="245"/>
      <c r="BQ73" s="242">
        <v>67</v>
      </c>
      <c r="BR73" s="247"/>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226"/>
    </row>
    <row r="74" spans="1:131" s="227" customFormat="1" ht="26.25" customHeight="1" x14ac:dyDescent="0.15">
      <c r="A74" s="241">
        <v>7</v>
      </c>
      <c r="B74" s="900"/>
      <c r="C74" s="901"/>
      <c r="D74" s="901"/>
      <c r="E74" s="901"/>
      <c r="F74" s="901"/>
      <c r="G74" s="901"/>
      <c r="H74" s="901"/>
      <c r="I74" s="901"/>
      <c r="J74" s="901"/>
      <c r="K74" s="901"/>
      <c r="L74" s="901"/>
      <c r="M74" s="901"/>
      <c r="N74" s="901"/>
      <c r="O74" s="901"/>
      <c r="P74" s="902"/>
      <c r="Q74" s="903"/>
      <c r="R74" s="854"/>
      <c r="S74" s="854"/>
      <c r="T74" s="854"/>
      <c r="U74" s="854"/>
      <c r="V74" s="854"/>
      <c r="W74" s="854"/>
      <c r="X74" s="854"/>
      <c r="Y74" s="854"/>
      <c r="Z74" s="854"/>
      <c r="AA74" s="854"/>
      <c r="AB74" s="854"/>
      <c r="AC74" s="854"/>
      <c r="AD74" s="854"/>
      <c r="AE74" s="854"/>
      <c r="AF74" s="854"/>
      <c r="AG74" s="854"/>
      <c r="AH74" s="854"/>
      <c r="AI74" s="854"/>
      <c r="AJ74" s="854"/>
      <c r="AK74" s="854"/>
      <c r="AL74" s="854"/>
      <c r="AM74" s="854"/>
      <c r="AN74" s="854"/>
      <c r="AO74" s="854"/>
      <c r="AP74" s="854"/>
      <c r="AQ74" s="854"/>
      <c r="AR74" s="854"/>
      <c r="AS74" s="854"/>
      <c r="AT74" s="854"/>
      <c r="AU74" s="854"/>
      <c r="AV74" s="854"/>
      <c r="AW74" s="854"/>
      <c r="AX74" s="854"/>
      <c r="AY74" s="854"/>
      <c r="AZ74" s="904"/>
      <c r="BA74" s="904"/>
      <c r="BB74" s="904"/>
      <c r="BC74" s="904"/>
      <c r="BD74" s="905"/>
      <c r="BE74" s="245"/>
      <c r="BF74" s="245"/>
      <c r="BG74" s="245"/>
      <c r="BH74" s="245"/>
      <c r="BI74" s="245"/>
      <c r="BJ74" s="245"/>
      <c r="BK74" s="245"/>
      <c r="BL74" s="245"/>
      <c r="BM74" s="245"/>
      <c r="BN74" s="245"/>
      <c r="BO74" s="245"/>
      <c r="BP74" s="245"/>
      <c r="BQ74" s="242">
        <v>68</v>
      </c>
      <c r="BR74" s="247"/>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226"/>
    </row>
    <row r="75" spans="1:131" s="227" customFormat="1" ht="26.25" customHeight="1" x14ac:dyDescent="0.15">
      <c r="A75" s="241">
        <v>8</v>
      </c>
      <c r="B75" s="900"/>
      <c r="C75" s="901"/>
      <c r="D75" s="901"/>
      <c r="E75" s="901"/>
      <c r="F75" s="901"/>
      <c r="G75" s="901"/>
      <c r="H75" s="901"/>
      <c r="I75" s="901"/>
      <c r="J75" s="901"/>
      <c r="K75" s="901"/>
      <c r="L75" s="901"/>
      <c r="M75" s="901"/>
      <c r="N75" s="901"/>
      <c r="O75" s="901"/>
      <c r="P75" s="902"/>
      <c r="Q75" s="906"/>
      <c r="R75" s="907"/>
      <c r="S75" s="907"/>
      <c r="T75" s="907"/>
      <c r="U75" s="853"/>
      <c r="V75" s="908"/>
      <c r="W75" s="907"/>
      <c r="X75" s="907"/>
      <c r="Y75" s="907"/>
      <c r="Z75" s="853"/>
      <c r="AA75" s="908"/>
      <c r="AB75" s="907"/>
      <c r="AC75" s="907"/>
      <c r="AD75" s="907"/>
      <c r="AE75" s="853"/>
      <c r="AF75" s="908"/>
      <c r="AG75" s="907"/>
      <c r="AH75" s="907"/>
      <c r="AI75" s="907"/>
      <c r="AJ75" s="853"/>
      <c r="AK75" s="908"/>
      <c r="AL75" s="907"/>
      <c r="AM75" s="907"/>
      <c r="AN75" s="907"/>
      <c r="AO75" s="853"/>
      <c r="AP75" s="908"/>
      <c r="AQ75" s="907"/>
      <c r="AR75" s="907"/>
      <c r="AS75" s="907"/>
      <c r="AT75" s="853"/>
      <c r="AU75" s="908"/>
      <c r="AV75" s="907"/>
      <c r="AW75" s="907"/>
      <c r="AX75" s="907"/>
      <c r="AY75" s="853"/>
      <c r="AZ75" s="904"/>
      <c r="BA75" s="904"/>
      <c r="BB75" s="904"/>
      <c r="BC75" s="904"/>
      <c r="BD75" s="905"/>
      <c r="BE75" s="245"/>
      <c r="BF75" s="245"/>
      <c r="BG75" s="245"/>
      <c r="BH75" s="245"/>
      <c r="BI75" s="245"/>
      <c r="BJ75" s="245"/>
      <c r="BK75" s="245"/>
      <c r="BL75" s="245"/>
      <c r="BM75" s="245"/>
      <c r="BN75" s="245"/>
      <c r="BO75" s="245"/>
      <c r="BP75" s="245"/>
      <c r="BQ75" s="242">
        <v>69</v>
      </c>
      <c r="BR75" s="247"/>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226"/>
    </row>
    <row r="76" spans="1:131" s="227" customFormat="1" ht="26.25" customHeight="1" x14ac:dyDescent="0.15">
      <c r="A76" s="241">
        <v>9</v>
      </c>
      <c r="B76" s="900"/>
      <c r="C76" s="901"/>
      <c r="D76" s="901"/>
      <c r="E76" s="901"/>
      <c r="F76" s="901"/>
      <c r="G76" s="901"/>
      <c r="H76" s="901"/>
      <c r="I76" s="901"/>
      <c r="J76" s="901"/>
      <c r="K76" s="901"/>
      <c r="L76" s="901"/>
      <c r="M76" s="901"/>
      <c r="N76" s="901"/>
      <c r="O76" s="901"/>
      <c r="P76" s="902"/>
      <c r="Q76" s="906"/>
      <c r="R76" s="907"/>
      <c r="S76" s="907"/>
      <c r="T76" s="907"/>
      <c r="U76" s="853"/>
      <c r="V76" s="908"/>
      <c r="W76" s="907"/>
      <c r="X76" s="907"/>
      <c r="Y76" s="907"/>
      <c r="Z76" s="853"/>
      <c r="AA76" s="908"/>
      <c r="AB76" s="907"/>
      <c r="AC76" s="907"/>
      <c r="AD76" s="907"/>
      <c r="AE76" s="853"/>
      <c r="AF76" s="908"/>
      <c r="AG76" s="907"/>
      <c r="AH76" s="907"/>
      <c r="AI76" s="907"/>
      <c r="AJ76" s="853"/>
      <c r="AK76" s="908"/>
      <c r="AL76" s="907"/>
      <c r="AM76" s="907"/>
      <c r="AN76" s="907"/>
      <c r="AO76" s="853"/>
      <c r="AP76" s="908"/>
      <c r="AQ76" s="907"/>
      <c r="AR76" s="907"/>
      <c r="AS76" s="907"/>
      <c r="AT76" s="853"/>
      <c r="AU76" s="908"/>
      <c r="AV76" s="907"/>
      <c r="AW76" s="907"/>
      <c r="AX76" s="907"/>
      <c r="AY76" s="853"/>
      <c r="AZ76" s="904"/>
      <c r="BA76" s="904"/>
      <c r="BB76" s="904"/>
      <c r="BC76" s="904"/>
      <c r="BD76" s="905"/>
      <c r="BE76" s="245"/>
      <c r="BF76" s="245"/>
      <c r="BG76" s="245"/>
      <c r="BH76" s="245"/>
      <c r="BI76" s="245"/>
      <c r="BJ76" s="245"/>
      <c r="BK76" s="245"/>
      <c r="BL76" s="245"/>
      <c r="BM76" s="245"/>
      <c r="BN76" s="245"/>
      <c r="BO76" s="245"/>
      <c r="BP76" s="245"/>
      <c r="BQ76" s="242">
        <v>70</v>
      </c>
      <c r="BR76" s="247"/>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226"/>
    </row>
    <row r="77" spans="1:131" s="227" customFormat="1" ht="26.25" customHeight="1" x14ac:dyDescent="0.15">
      <c r="A77" s="241">
        <v>10</v>
      </c>
      <c r="B77" s="900"/>
      <c r="C77" s="901"/>
      <c r="D77" s="901"/>
      <c r="E77" s="901"/>
      <c r="F77" s="901"/>
      <c r="G77" s="901"/>
      <c r="H77" s="901"/>
      <c r="I77" s="901"/>
      <c r="J77" s="901"/>
      <c r="K77" s="901"/>
      <c r="L77" s="901"/>
      <c r="M77" s="901"/>
      <c r="N77" s="901"/>
      <c r="O77" s="901"/>
      <c r="P77" s="902"/>
      <c r="Q77" s="906"/>
      <c r="R77" s="907"/>
      <c r="S77" s="907"/>
      <c r="T77" s="907"/>
      <c r="U77" s="853"/>
      <c r="V77" s="908"/>
      <c r="W77" s="907"/>
      <c r="X77" s="907"/>
      <c r="Y77" s="907"/>
      <c r="Z77" s="853"/>
      <c r="AA77" s="908"/>
      <c r="AB77" s="907"/>
      <c r="AC77" s="907"/>
      <c r="AD77" s="907"/>
      <c r="AE77" s="853"/>
      <c r="AF77" s="908"/>
      <c r="AG77" s="907"/>
      <c r="AH77" s="907"/>
      <c r="AI77" s="907"/>
      <c r="AJ77" s="853"/>
      <c r="AK77" s="908"/>
      <c r="AL77" s="907"/>
      <c r="AM77" s="907"/>
      <c r="AN77" s="907"/>
      <c r="AO77" s="853"/>
      <c r="AP77" s="908"/>
      <c r="AQ77" s="907"/>
      <c r="AR77" s="907"/>
      <c r="AS77" s="907"/>
      <c r="AT77" s="853"/>
      <c r="AU77" s="908"/>
      <c r="AV77" s="907"/>
      <c r="AW77" s="907"/>
      <c r="AX77" s="907"/>
      <c r="AY77" s="853"/>
      <c r="AZ77" s="904"/>
      <c r="BA77" s="904"/>
      <c r="BB77" s="904"/>
      <c r="BC77" s="904"/>
      <c r="BD77" s="905"/>
      <c r="BE77" s="245"/>
      <c r="BF77" s="245"/>
      <c r="BG77" s="245"/>
      <c r="BH77" s="245"/>
      <c r="BI77" s="245"/>
      <c r="BJ77" s="245"/>
      <c r="BK77" s="245"/>
      <c r="BL77" s="245"/>
      <c r="BM77" s="245"/>
      <c r="BN77" s="245"/>
      <c r="BO77" s="245"/>
      <c r="BP77" s="245"/>
      <c r="BQ77" s="242">
        <v>71</v>
      </c>
      <c r="BR77" s="247"/>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226"/>
    </row>
    <row r="78" spans="1:131" s="227" customFormat="1" ht="26.25" customHeight="1" x14ac:dyDescent="0.15">
      <c r="A78" s="241">
        <v>11</v>
      </c>
      <c r="B78" s="900"/>
      <c r="C78" s="901"/>
      <c r="D78" s="901"/>
      <c r="E78" s="901"/>
      <c r="F78" s="901"/>
      <c r="G78" s="901"/>
      <c r="H78" s="901"/>
      <c r="I78" s="901"/>
      <c r="J78" s="901"/>
      <c r="K78" s="901"/>
      <c r="L78" s="901"/>
      <c r="M78" s="901"/>
      <c r="N78" s="901"/>
      <c r="O78" s="901"/>
      <c r="P78" s="902"/>
      <c r="Q78" s="903"/>
      <c r="R78" s="854"/>
      <c r="S78" s="854"/>
      <c r="T78" s="854"/>
      <c r="U78" s="854"/>
      <c r="V78" s="854"/>
      <c r="W78" s="854"/>
      <c r="X78" s="854"/>
      <c r="Y78" s="854"/>
      <c r="Z78" s="854"/>
      <c r="AA78" s="854"/>
      <c r="AB78" s="854"/>
      <c r="AC78" s="854"/>
      <c r="AD78" s="854"/>
      <c r="AE78" s="854"/>
      <c r="AF78" s="854"/>
      <c r="AG78" s="854"/>
      <c r="AH78" s="854"/>
      <c r="AI78" s="854"/>
      <c r="AJ78" s="854"/>
      <c r="AK78" s="854"/>
      <c r="AL78" s="854"/>
      <c r="AM78" s="854"/>
      <c r="AN78" s="854"/>
      <c r="AO78" s="854"/>
      <c r="AP78" s="854"/>
      <c r="AQ78" s="854"/>
      <c r="AR78" s="854"/>
      <c r="AS78" s="854"/>
      <c r="AT78" s="854"/>
      <c r="AU78" s="854"/>
      <c r="AV78" s="854"/>
      <c r="AW78" s="854"/>
      <c r="AX78" s="854"/>
      <c r="AY78" s="854"/>
      <c r="AZ78" s="904"/>
      <c r="BA78" s="904"/>
      <c r="BB78" s="904"/>
      <c r="BC78" s="904"/>
      <c r="BD78" s="905"/>
      <c r="BE78" s="245"/>
      <c r="BF78" s="245"/>
      <c r="BG78" s="245"/>
      <c r="BH78" s="245"/>
      <c r="BI78" s="245"/>
      <c r="BJ78" s="248"/>
      <c r="BK78" s="248"/>
      <c r="BL78" s="248"/>
      <c r="BM78" s="248"/>
      <c r="BN78" s="248"/>
      <c r="BO78" s="245"/>
      <c r="BP78" s="245"/>
      <c r="BQ78" s="242">
        <v>72</v>
      </c>
      <c r="BR78" s="247"/>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226"/>
    </row>
    <row r="79" spans="1:131" s="227" customFormat="1" ht="26.25" customHeight="1" x14ac:dyDescent="0.15">
      <c r="A79" s="241">
        <v>12</v>
      </c>
      <c r="B79" s="900"/>
      <c r="C79" s="901"/>
      <c r="D79" s="901"/>
      <c r="E79" s="901"/>
      <c r="F79" s="901"/>
      <c r="G79" s="901"/>
      <c r="H79" s="901"/>
      <c r="I79" s="901"/>
      <c r="J79" s="901"/>
      <c r="K79" s="901"/>
      <c r="L79" s="901"/>
      <c r="M79" s="901"/>
      <c r="N79" s="901"/>
      <c r="O79" s="901"/>
      <c r="P79" s="902"/>
      <c r="Q79" s="903"/>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854"/>
      <c r="AP79" s="854"/>
      <c r="AQ79" s="854"/>
      <c r="AR79" s="854"/>
      <c r="AS79" s="854"/>
      <c r="AT79" s="854"/>
      <c r="AU79" s="854"/>
      <c r="AV79" s="854"/>
      <c r="AW79" s="854"/>
      <c r="AX79" s="854"/>
      <c r="AY79" s="854"/>
      <c r="AZ79" s="904"/>
      <c r="BA79" s="904"/>
      <c r="BB79" s="904"/>
      <c r="BC79" s="904"/>
      <c r="BD79" s="905"/>
      <c r="BE79" s="245"/>
      <c r="BF79" s="245"/>
      <c r="BG79" s="245"/>
      <c r="BH79" s="245"/>
      <c r="BI79" s="245"/>
      <c r="BJ79" s="248"/>
      <c r="BK79" s="248"/>
      <c r="BL79" s="248"/>
      <c r="BM79" s="248"/>
      <c r="BN79" s="248"/>
      <c r="BO79" s="245"/>
      <c r="BP79" s="245"/>
      <c r="BQ79" s="242">
        <v>73</v>
      </c>
      <c r="BR79" s="247"/>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226"/>
    </row>
    <row r="80" spans="1:131" s="227" customFormat="1" ht="26.25" customHeight="1" x14ac:dyDescent="0.15">
      <c r="A80" s="241">
        <v>13</v>
      </c>
      <c r="B80" s="900"/>
      <c r="C80" s="901"/>
      <c r="D80" s="901"/>
      <c r="E80" s="901"/>
      <c r="F80" s="901"/>
      <c r="G80" s="901"/>
      <c r="H80" s="901"/>
      <c r="I80" s="901"/>
      <c r="J80" s="901"/>
      <c r="K80" s="901"/>
      <c r="L80" s="901"/>
      <c r="M80" s="901"/>
      <c r="N80" s="901"/>
      <c r="O80" s="901"/>
      <c r="P80" s="902"/>
      <c r="Q80" s="903"/>
      <c r="R80" s="854"/>
      <c r="S80" s="854"/>
      <c r="T80" s="854"/>
      <c r="U80" s="854"/>
      <c r="V80" s="854"/>
      <c r="W80" s="854"/>
      <c r="X80" s="854"/>
      <c r="Y80" s="854"/>
      <c r="Z80" s="854"/>
      <c r="AA80" s="854"/>
      <c r="AB80" s="854"/>
      <c r="AC80" s="854"/>
      <c r="AD80" s="854"/>
      <c r="AE80" s="854"/>
      <c r="AF80" s="854"/>
      <c r="AG80" s="854"/>
      <c r="AH80" s="854"/>
      <c r="AI80" s="854"/>
      <c r="AJ80" s="854"/>
      <c r="AK80" s="854"/>
      <c r="AL80" s="854"/>
      <c r="AM80" s="854"/>
      <c r="AN80" s="854"/>
      <c r="AO80" s="854"/>
      <c r="AP80" s="854"/>
      <c r="AQ80" s="854"/>
      <c r="AR80" s="854"/>
      <c r="AS80" s="854"/>
      <c r="AT80" s="854"/>
      <c r="AU80" s="854"/>
      <c r="AV80" s="854"/>
      <c r="AW80" s="854"/>
      <c r="AX80" s="854"/>
      <c r="AY80" s="854"/>
      <c r="AZ80" s="904"/>
      <c r="BA80" s="904"/>
      <c r="BB80" s="904"/>
      <c r="BC80" s="904"/>
      <c r="BD80" s="905"/>
      <c r="BE80" s="245"/>
      <c r="BF80" s="245"/>
      <c r="BG80" s="245"/>
      <c r="BH80" s="245"/>
      <c r="BI80" s="245"/>
      <c r="BJ80" s="245"/>
      <c r="BK80" s="245"/>
      <c r="BL80" s="245"/>
      <c r="BM80" s="245"/>
      <c r="BN80" s="245"/>
      <c r="BO80" s="245"/>
      <c r="BP80" s="245"/>
      <c r="BQ80" s="242">
        <v>74</v>
      </c>
      <c r="BR80" s="247"/>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226"/>
    </row>
    <row r="81" spans="1:131" s="227" customFormat="1" ht="26.25" customHeight="1" x14ac:dyDescent="0.15">
      <c r="A81" s="241">
        <v>14</v>
      </c>
      <c r="B81" s="900"/>
      <c r="C81" s="901"/>
      <c r="D81" s="901"/>
      <c r="E81" s="901"/>
      <c r="F81" s="901"/>
      <c r="G81" s="901"/>
      <c r="H81" s="901"/>
      <c r="I81" s="901"/>
      <c r="J81" s="901"/>
      <c r="K81" s="901"/>
      <c r="L81" s="901"/>
      <c r="M81" s="901"/>
      <c r="N81" s="901"/>
      <c r="O81" s="901"/>
      <c r="P81" s="902"/>
      <c r="Q81" s="903"/>
      <c r="R81" s="854"/>
      <c r="S81" s="854"/>
      <c r="T81" s="854"/>
      <c r="U81" s="854"/>
      <c r="V81" s="854"/>
      <c r="W81" s="854"/>
      <c r="X81" s="854"/>
      <c r="Y81" s="854"/>
      <c r="Z81" s="854"/>
      <c r="AA81" s="854"/>
      <c r="AB81" s="854"/>
      <c r="AC81" s="854"/>
      <c r="AD81" s="854"/>
      <c r="AE81" s="854"/>
      <c r="AF81" s="854"/>
      <c r="AG81" s="854"/>
      <c r="AH81" s="854"/>
      <c r="AI81" s="854"/>
      <c r="AJ81" s="854"/>
      <c r="AK81" s="854"/>
      <c r="AL81" s="854"/>
      <c r="AM81" s="854"/>
      <c r="AN81" s="854"/>
      <c r="AO81" s="854"/>
      <c r="AP81" s="854"/>
      <c r="AQ81" s="854"/>
      <c r="AR81" s="854"/>
      <c r="AS81" s="854"/>
      <c r="AT81" s="854"/>
      <c r="AU81" s="854"/>
      <c r="AV81" s="854"/>
      <c r="AW81" s="854"/>
      <c r="AX81" s="854"/>
      <c r="AY81" s="854"/>
      <c r="AZ81" s="904"/>
      <c r="BA81" s="904"/>
      <c r="BB81" s="904"/>
      <c r="BC81" s="904"/>
      <c r="BD81" s="905"/>
      <c r="BE81" s="245"/>
      <c r="BF81" s="245"/>
      <c r="BG81" s="245"/>
      <c r="BH81" s="245"/>
      <c r="BI81" s="245"/>
      <c r="BJ81" s="245"/>
      <c r="BK81" s="245"/>
      <c r="BL81" s="245"/>
      <c r="BM81" s="245"/>
      <c r="BN81" s="245"/>
      <c r="BO81" s="245"/>
      <c r="BP81" s="245"/>
      <c r="BQ81" s="242">
        <v>75</v>
      </c>
      <c r="BR81" s="247"/>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226"/>
    </row>
    <row r="82" spans="1:131" s="227" customFormat="1" ht="26.25" customHeight="1" x14ac:dyDescent="0.15">
      <c r="A82" s="241">
        <v>15</v>
      </c>
      <c r="B82" s="900"/>
      <c r="C82" s="901"/>
      <c r="D82" s="901"/>
      <c r="E82" s="901"/>
      <c r="F82" s="901"/>
      <c r="G82" s="901"/>
      <c r="H82" s="901"/>
      <c r="I82" s="901"/>
      <c r="J82" s="901"/>
      <c r="K82" s="901"/>
      <c r="L82" s="901"/>
      <c r="M82" s="901"/>
      <c r="N82" s="901"/>
      <c r="O82" s="901"/>
      <c r="P82" s="902"/>
      <c r="Q82" s="903"/>
      <c r="R82" s="854"/>
      <c r="S82" s="854"/>
      <c r="T82" s="854"/>
      <c r="U82" s="854"/>
      <c r="V82" s="854"/>
      <c r="W82" s="854"/>
      <c r="X82" s="854"/>
      <c r="Y82" s="854"/>
      <c r="Z82" s="854"/>
      <c r="AA82" s="854"/>
      <c r="AB82" s="854"/>
      <c r="AC82" s="854"/>
      <c r="AD82" s="854"/>
      <c r="AE82" s="854"/>
      <c r="AF82" s="854"/>
      <c r="AG82" s="854"/>
      <c r="AH82" s="854"/>
      <c r="AI82" s="854"/>
      <c r="AJ82" s="854"/>
      <c r="AK82" s="854"/>
      <c r="AL82" s="854"/>
      <c r="AM82" s="854"/>
      <c r="AN82" s="854"/>
      <c r="AO82" s="854"/>
      <c r="AP82" s="854"/>
      <c r="AQ82" s="854"/>
      <c r="AR82" s="854"/>
      <c r="AS82" s="854"/>
      <c r="AT82" s="854"/>
      <c r="AU82" s="854"/>
      <c r="AV82" s="854"/>
      <c r="AW82" s="854"/>
      <c r="AX82" s="854"/>
      <c r="AY82" s="854"/>
      <c r="AZ82" s="904"/>
      <c r="BA82" s="904"/>
      <c r="BB82" s="904"/>
      <c r="BC82" s="904"/>
      <c r="BD82" s="905"/>
      <c r="BE82" s="245"/>
      <c r="BF82" s="245"/>
      <c r="BG82" s="245"/>
      <c r="BH82" s="245"/>
      <c r="BI82" s="245"/>
      <c r="BJ82" s="245"/>
      <c r="BK82" s="245"/>
      <c r="BL82" s="245"/>
      <c r="BM82" s="245"/>
      <c r="BN82" s="245"/>
      <c r="BO82" s="245"/>
      <c r="BP82" s="245"/>
      <c r="BQ82" s="242">
        <v>76</v>
      </c>
      <c r="BR82" s="247"/>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226"/>
    </row>
    <row r="83" spans="1:131" s="227" customFormat="1" ht="26.25" customHeight="1" x14ac:dyDescent="0.15">
      <c r="A83" s="241">
        <v>16</v>
      </c>
      <c r="B83" s="900"/>
      <c r="C83" s="901"/>
      <c r="D83" s="901"/>
      <c r="E83" s="901"/>
      <c r="F83" s="901"/>
      <c r="G83" s="901"/>
      <c r="H83" s="901"/>
      <c r="I83" s="901"/>
      <c r="J83" s="901"/>
      <c r="K83" s="901"/>
      <c r="L83" s="901"/>
      <c r="M83" s="901"/>
      <c r="N83" s="901"/>
      <c r="O83" s="901"/>
      <c r="P83" s="902"/>
      <c r="Q83" s="903"/>
      <c r="R83" s="854"/>
      <c r="S83" s="854"/>
      <c r="T83" s="854"/>
      <c r="U83" s="854"/>
      <c r="V83" s="854"/>
      <c r="W83" s="854"/>
      <c r="X83" s="854"/>
      <c r="Y83" s="854"/>
      <c r="Z83" s="854"/>
      <c r="AA83" s="854"/>
      <c r="AB83" s="854"/>
      <c r="AC83" s="854"/>
      <c r="AD83" s="854"/>
      <c r="AE83" s="854"/>
      <c r="AF83" s="854"/>
      <c r="AG83" s="854"/>
      <c r="AH83" s="854"/>
      <c r="AI83" s="854"/>
      <c r="AJ83" s="854"/>
      <c r="AK83" s="854"/>
      <c r="AL83" s="854"/>
      <c r="AM83" s="854"/>
      <c r="AN83" s="854"/>
      <c r="AO83" s="854"/>
      <c r="AP83" s="854"/>
      <c r="AQ83" s="854"/>
      <c r="AR83" s="854"/>
      <c r="AS83" s="854"/>
      <c r="AT83" s="854"/>
      <c r="AU83" s="854"/>
      <c r="AV83" s="854"/>
      <c r="AW83" s="854"/>
      <c r="AX83" s="854"/>
      <c r="AY83" s="854"/>
      <c r="AZ83" s="904"/>
      <c r="BA83" s="904"/>
      <c r="BB83" s="904"/>
      <c r="BC83" s="904"/>
      <c r="BD83" s="905"/>
      <c r="BE83" s="245"/>
      <c r="BF83" s="245"/>
      <c r="BG83" s="245"/>
      <c r="BH83" s="245"/>
      <c r="BI83" s="245"/>
      <c r="BJ83" s="245"/>
      <c r="BK83" s="245"/>
      <c r="BL83" s="245"/>
      <c r="BM83" s="245"/>
      <c r="BN83" s="245"/>
      <c r="BO83" s="245"/>
      <c r="BP83" s="245"/>
      <c r="BQ83" s="242">
        <v>77</v>
      </c>
      <c r="BR83" s="247"/>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226"/>
    </row>
    <row r="84" spans="1:131" s="227" customFormat="1" ht="26.25" customHeight="1" x14ac:dyDescent="0.15">
      <c r="A84" s="241">
        <v>17</v>
      </c>
      <c r="B84" s="900"/>
      <c r="C84" s="901"/>
      <c r="D84" s="901"/>
      <c r="E84" s="901"/>
      <c r="F84" s="901"/>
      <c r="G84" s="901"/>
      <c r="H84" s="901"/>
      <c r="I84" s="901"/>
      <c r="J84" s="901"/>
      <c r="K84" s="901"/>
      <c r="L84" s="901"/>
      <c r="M84" s="901"/>
      <c r="N84" s="901"/>
      <c r="O84" s="901"/>
      <c r="P84" s="902"/>
      <c r="Q84" s="903"/>
      <c r="R84" s="854"/>
      <c r="S84" s="854"/>
      <c r="T84" s="854"/>
      <c r="U84" s="854"/>
      <c r="V84" s="854"/>
      <c r="W84" s="854"/>
      <c r="X84" s="854"/>
      <c r="Y84" s="854"/>
      <c r="Z84" s="854"/>
      <c r="AA84" s="854"/>
      <c r="AB84" s="854"/>
      <c r="AC84" s="854"/>
      <c r="AD84" s="854"/>
      <c r="AE84" s="854"/>
      <c r="AF84" s="854"/>
      <c r="AG84" s="854"/>
      <c r="AH84" s="854"/>
      <c r="AI84" s="854"/>
      <c r="AJ84" s="854"/>
      <c r="AK84" s="854"/>
      <c r="AL84" s="854"/>
      <c r="AM84" s="854"/>
      <c r="AN84" s="854"/>
      <c r="AO84" s="854"/>
      <c r="AP84" s="854"/>
      <c r="AQ84" s="854"/>
      <c r="AR84" s="854"/>
      <c r="AS84" s="854"/>
      <c r="AT84" s="854"/>
      <c r="AU84" s="854"/>
      <c r="AV84" s="854"/>
      <c r="AW84" s="854"/>
      <c r="AX84" s="854"/>
      <c r="AY84" s="854"/>
      <c r="AZ84" s="904"/>
      <c r="BA84" s="904"/>
      <c r="BB84" s="904"/>
      <c r="BC84" s="904"/>
      <c r="BD84" s="905"/>
      <c r="BE84" s="245"/>
      <c r="BF84" s="245"/>
      <c r="BG84" s="245"/>
      <c r="BH84" s="245"/>
      <c r="BI84" s="245"/>
      <c r="BJ84" s="245"/>
      <c r="BK84" s="245"/>
      <c r="BL84" s="245"/>
      <c r="BM84" s="245"/>
      <c r="BN84" s="245"/>
      <c r="BO84" s="245"/>
      <c r="BP84" s="245"/>
      <c r="BQ84" s="242">
        <v>78</v>
      </c>
      <c r="BR84" s="247"/>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226"/>
    </row>
    <row r="85" spans="1:131" s="227" customFormat="1" ht="26.25" customHeight="1" x14ac:dyDescent="0.15">
      <c r="A85" s="241">
        <v>18</v>
      </c>
      <c r="B85" s="900"/>
      <c r="C85" s="901"/>
      <c r="D85" s="901"/>
      <c r="E85" s="901"/>
      <c r="F85" s="901"/>
      <c r="G85" s="901"/>
      <c r="H85" s="901"/>
      <c r="I85" s="901"/>
      <c r="J85" s="901"/>
      <c r="K85" s="901"/>
      <c r="L85" s="901"/>
      <c r="M85" s="901"/>
      <c r="N85" s="901"/>
      <c r="O85" s="901"/>
      <c r="P85" s="902"/>
      <c r="Q85" s="903"/>
      <c r="R85" s="854"/>
      <c r="S85" s="854"/>
      <c r="T85" s="854"/>
      <c r="U85" s="854"/>
      <c r="V85" s="854"/>
      <c r="W85" s="854"/>
      <c r="X85" s="854"/>
      <c r="Y85" s="854"/>
      <c r="Z85" s="854"/>
      <c r="AA85" s="854"/>
      <c r="AB85" s="854"/>
      <c r="AC85" s="854"/>
      <c r="AD85" s="854"/>
      <c r="AE85" s="854"/>
      <c r="AF85" s="854"/>
      <c r="AG85" s="854"/>
      <c r="AH85" s="854"/>
      <c r="AI85" s="854"/>
      <c r="AJ85" s="854"/>
      <c r="AK85" s="854"/>
      <c r="AL85" s="854"/>
      <c r="AM85" s="854"/>
      <c r="AN85" s="854"/>
      <c r="AO85" s="854"/>
      <c r="AP85" s="854"/>
      <c r="AQ85" s="854"/>
      <c r="AR85" s="854"/>
      <c r="AS85" s="854"/>
      <c r="AT85" s="854"/>
      <c r="AU85" s="854"/>
      <c r="AV85" s="854"/>
      <c r="AW85" s="854"/>
      <c r="AX85" s="854"/>
      <c r="AY85" s="854"/>
      <c r="AZ85" s="904"/>
      <c r="BA85" s="904"/>
      <c r="BB85" s="904"/>
      <c r="BC85" s="904"/>
      <c r="BD85" s="905"/>
      <c r="BE85" s="245"/>
      <c r="BF85" s="245"/>
      <c r="BG85" s="245"/>
      <c r="BH85" s="245"/>
      <c r="BI85" s="245"/>
      <c r="BJ85" s="245"/>
      <c r="BK85" s="245"/>
      <c r="BL85" s="245"/>
      <c r="BM85" s="245"/>
      <c r="BN85" s="245"/>
      <c r="BO85" s="245"/>
      <c r="BP85" s="245"/>
      <c r="BQ85" s="242">
        <v>79</v>
      </c>
      <c r="BR85" s="247"/>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226"/>
    </row>
    <row r="86" spans="1:131" s="227" customFormat="1" ht="26.25" customHeight="1" x14ac:dyDescent="0.15">
      <c r="A86" s="241">
        <v>19</v>
      </c>
      <c r="B86" s="900"/>
      <c r="C86" s="901"/>
      <c r="D86" s="901"/>
      <c r="E86" s="901"/>
      <c r="F86" s="901"/>
      <c r="G86" s="901"/>
      <c r="H86" s="901"/>
      <c r="I86" s="901"/>
      <c r="J86" s="901"/>
      <c r="K86" s="901"/>
      <c r="L86" s="901"/>
      <c r="M86" s="901"/>
      <c r="N86" s="901"/>
      <c r="O86" s="901"/>
      <c r="P86" s="902"/>
      <c r="Q86" s="903"/>
      <c r="R86" s="854"/>
      <c r="S86" s="854"/>
      <c r="T86" s="854"/>
      <c r="U86" s="854"/>
      <c r="V86" s="854"/>
      <c r="W86" s="854"/>
      <c r="X86" s="854"/>
      <c r="Y86" s="854"/>
      <c r="Z86" s="854"/>
      <c r="AA86" s="854"/>
      <c r="AB86" s="854"/>
      <c r="AC86" s="854"/>
      <c r="AD86" s="854"/>
      <c r="AE86" s="854"/>
      <c r="AF86" s="854"/>
      <c r="AG86" s="854"/>
      <c r="AH86" s="854"/>
      <c r="AI86" s="854"/>
      <c r="AJ86" s="854"/>
      <c r="AK86" s="854"/>
      <c r="AL86" s="854"/>
      <c r="AM86" s="854"/>
      <c r="AN86" s="854"/>
      <c r="AO86" s="854"/>
      <c r="AP86" s="854"/>
      <c r="AQ86" s="854"/>
      <c r="AR86" s="854"/>
      <c r="AS86" s="854"/>
      <c r="AT86" s="854"/>
      <c r="AU86" s="854"/>
      <c r="AV86" s="854"/>
      <c r="AW86" s="854"/>
      <c r="AX86" s="854"/>
      <c r="AY86" s="854"/>
      <c r="AZ86" s="904"/>
      <c r="BA86" s="904"/>
      <c r="BB86" s="904"/>
      <c r="BC86" s="904"/>
      <c r="BD86" s="905"/>
      <c r="BE86" s="245"/>
      <c r="BF86" s="245"/>
      <c r="BG86" s="245"/>
      <c r="BH86" s="245"/>
      <c r="BI86" s="245"/>
      <c r="BJ86" s="245"/>
      <c r="BK86" s="245"/>
      <c r="BL86" s="245"/>
      <c r="BM86" s="245"/>
      <c r="BN86" s="245"/>
      <c r="BO86" s="245"/>
      <c r="BP86" s="245"/>
      <c r="BQ86" s="242">
        <v>80</v>
      </c>
      <c r="BR86" s="247"/>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226"/>
    </row>
    <row r="87" spans="1:131" s="227" customFormat="1" ht="26.25" customHeight="1" x14ac:dyDescent="0.15">
      <c r="A87" s="249">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5"/>
      <c r="BF87" s="245"/>
      <c r="BG87" s="245"/>
      <c r="BH87" s="245"/>
      <c r="BI87" s="245"/>
      <c r="BJ87" s="245"/>
      <c r="BK87" s="245"/>
      <c r="BL87" s="245"/>
      <c r="BM87" s="245"/>
      <c r="BN87" s="245"/>
      <c r="BO87" s="245"/>
      <c r="BP87" s="245"/>
      <c r="BQ87" s="242">
        <v>81</v>
      </c>
      <c r="BR87" s="247"/>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226"/>
    </row>
    <row r="88" spans="1:131" s="227" customFormat="1" ht="26.25" customHeight="1" thickBot="1" x14ac:dyDescent="0.2">
      <c r="A88" s="244" t="s">
        <v>382</v>
      </c>
      <c r="B88" s="812" t="s">
        <v>412</v>
      </c>
      <c r="C88" s="813"/>
      <c r="D88" s="813"/>
      <c r="E88" s="813"/>
      <c r="F88" s="813"/>
      <c r="G88" s="813"/>
      <c r="H88" s="813"/>
      <c r="I88" s="813"/>
      <c r="J88" s="813"/>
      <c r="K88" s="813"/>
      <c r="L88" s="813"/>
      <c r="M88" s="813"/>
      <c r="N88" s="813"/>
      <c r="O88" s="813"/>
      <c r="P88" s="814"/>
      <c r="Q88" s="861"/>
      <c r="R88" s="862"/>
      <c r="S88" s="862"/>
      <c r="T88" s="862"/>
      <c r="U88" s="862"/>
      <c r="V88" s="862"/>
      <c r="W88" s="862"/>
      <c r="X88" s="862"/>
      <c r="Y88" s="862"/>
      <c r="Z88" s="862"/>
      <c r="AA88" s="862"/>
      <c r="AB88" s="862"/>
      <c r="AC88" s="862"/>
      <c r="AD88" s="862"/>
      <c r="AE88" s="862"/>
      <c r="AF88" s="865">
        <v>6368</v>
      </c>
      <c r="AG88" s="865"/>
      <c r="AH88" s="865"/>
      <c r="AI88" s="865"/>
      <c r="AJ88" s="865"/>
      <c r="AK88" s="862"/>
      <c r="AL88" s="862"/>
      <c r="AM88" s="862"/>
      <c r="AN88" s="862"/>
      <c r="AO88" s="862"/>
      <c r="AP88" s="865">
        <v>3250</v>
      </c>
      <c r="AQ88" s="865"/>
      <c r="AR88" s="865"/>
      <c r="AS88" s="865"/>
      <c r="AT88" s="865"/>
      <c r="AU88" s="865">
        <v>1256</v>
      </c>
      <c r="AV88" s="865"/>
      <c r="AW88" s="865"/>
      <c r="AX88" s="865"/>
      <c r="AY88" s="865"/>
      <c r="AZ88" s="870"/>
      <c r="BA88" s="870"/>
      <c r="BB88" s="870"/>
      <c r="BC88" s="870"/>
      <c r="BD88" s="871"/>
      <c r="BE88" s="245"/>
      <c r="BF88" s="245"/>
      <c r="BG88" s="245"/>
      <c r="BH88" s="245"/>
      <c r="BI88" s="245"/>
      <c r="BJ88" s="245"/>
      <c r="BK88" s="245"/>
      <c r="BL88" s="245"/>
      <c r="BM88" s="245"/>
      <c r="BN88" s="245"/>
      <c r="BO88" s="245"/>
      <c r="BP88" s="245"/>
      <c r="BQ88" s="242">
        <v>82</v>
      </c>
      <c r="BR88" s="247"/>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12" t="s">
        <v>413</v>
      </c>
      <c r="BS102" s="813"/>
      <c r="BT102" s="813"/>
      <c r="BU102" s="813"/>
      <c r="BV102" s="813"/>
      <c r="BW102" s="813"/>
      <c r="BX102" s="813"/>
      <c r="BY102" s="813"/>
      <c r="BZ102" s="813"/>
      <c r="CA102" s="813"/>
      <c r="CB102" s="813"/>
      <c r="CC102" s="813"/>
      <c r="CD102" s="813"/>
      <c r="CE102" s="813"/>
      <c r="CF102" s="813"/>
      <c r="CG102" s="814"/>
      <c r="CH102" s="916"/>
      <c r="CI102" s="917"/>
      <c r="CJ102" s="917"/>
      <c r="CK102" s="917"/>
      <c r="CL102" s="918"/>
      <c r="CM102" s="916"/>
      <c r="CN102" s="917"/>
      <c r="CO102" s="917"/>
      <c r="CP102" s="917"/>
      <c r="CQ102" s="918"/>
      <c r="CR102" s="919">
        <f>SUM(CR7:CV13)</f>
        <v>52</v>
      </c>
      <c r="CS102" s="873"/>
      <c r="CT102" s="873"/>
      <c r="CU102" s="873"/>
      <c r="CV102" s="920"/>
      <c r="CW102" s="919">
        <f t="shared" ref="CW102" si="2">SUM(CW7:DA13)</f>
        <v>129</v>
      </c>
      <c r="CX102" s="873"/>
      <c r="CY102" s="873"/>
      <c r="CZ102" s="873"/>
      <c r="DA102" s="920"/>
      <c r="DB102" s="919" t="s">
        <v>589</v>
      </c>
      <c r="DC102" s="873"/>
      <c r="DD102" s="873"/>
      <c r="DE102" s="873"/>
      <c r="DF102" s="920"/>
      <c r="DG102" s="919" t="s">
        <v>591</v>
      </c>
      <c r="DH102" s="873"/>
      <c r="DI102" s="873"/>
      <c r="DJ102" s="873"/>
      <c r="DK102" s="920"/>
      <c r="DL102" s="919" t="s">
        <v>588</v>
      </c>
      <c r="DM102" s="873"/>
      <c r="DN102" s="873"/>
      <c r="DO102" s="873"/>
      <c r="DP102" s="920"/>
      <c r="DQ102" s="919" t="s">
        <v>589</v>
      </c>
      <c r="DR102" s="873"/>
      <c r="DS102" s="873"/>
      <c r="DT102" s="873"/>
      <c r="DU102" s="920"/>
      <c r="DV102" s="943"/>
      <c r="DW102" s="944"/>
      <c r="DX102" s="944"/>
      <c r="DY102" s="944"/>
      <c r="DZ102" s="945"/>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6" t="s">
        <v>414</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7" t="s">
        <v>415</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8" t="s">
        <v>418</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419</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26" customFormat="1" ht="26.25" customHeight="1" x14ac:dyDescent="0.15">
      <c r="A109" s="941" t="s">
        <v>420</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421</v>
      </c>
      <c r="AB109" s="922"/>
      <c r="AC109" s="922"/>
      <c r="AD109" s="922"/>
      <c r="AE109" s="923"/>
      <c r="AF109" s="921" t="s">
        <v>300</v>
      </c>
      <c r="AG109" s="922"/>
      <c r="AH109" s="922"/>
      <c r="AI109" s="922"/>
      <c r="AJ109" s="923"/>
      <c r="AK109" s="921" t="s">
        <v>299</v>
      </c>
      <c r="AL109" s="922"/>
      <c r="AM109" s="922"/>
      <c r="AN109" s="922"/>
      <c r="AO109" s="923"/>
      <c r="AP109" s="921" t="s">
        <v>422</v>
      </c>
      <c r="AQ109" s="922"/>
      <c r="AR109" s="922"/>
      <c r="AS109" s="922"/>
      <c r="AT109" s="924"/>
      <c r="AU109" s="941" t="s">
        <v>420</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421</v>
      </c>
      <c r="BR109" s="922"/>
      <c r="BS109" s="922"/>
      <c r="BT109" s="922"/>
      <c r="BU109" s="923"/>
      <c r="BV109" s="921" t="s">
        <v>300</v>
      </c>
      <c r="BW109" s="922"/>
      <c r="BX109" s="922"/>
      <c r="BY109" s="922"/>
      <c r="BZ109" s="923"/>
      <c r="CA109" s="921" t="s">
        <v>299</v>
      </c>
      <c r="CB109" s="922"/>
      <c r="CC109" s="922"/>
      <c r="CD109" s="922"/>
      <c r="CE109" s="923"/>
      <c r="CF109" s="942" t="s">
        <v>422</v>
      </c>
      <c r="CG109" s="942"/>
      <c r="CH109" s="942"/>
      <c r="CI109" s="942"/>
      <c r="CJ109" s="942"/>
      <c r="CK109" s="921" t="s">
        <v>423</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421</v>
      </c>
      <c r="DH109" s="922"/>
      <c r="DI109" s="922"/>
      <c r="DJ109" s="922"/>
      <c r="DK109" s="923"/>
      <c r="DL109" s="921" t="s">
        <v>300</v>
      </c>
      <c r="DM109" s="922"/>
      <c r="DN109" s="922"/>
      <c r="DO109" s="922"/>
      <c r="DP109" s="923"/>
      <c r="DQ109" s="921" t="s">
        <v>299</v>
      </c>
      <c r="DR109" s="922"/>
      <c r="DS109" s="922"/>
      <c r="DT109" s="922"/>
      <c r="DU109" s="923"/>
      <c r="DV109" s="921" t="s">
        <v>422</v>
      </c>
      <c r="DW109" s="922"/>
      <c r="DX109" s="922"/>
      <c r="DY109" s="922"/>
      <c r="DZ109" s="924"/>
    </row>
    <row r="110" spans="1:131" s="226" customFormat="1" ht="26.25" customHeight="1" x14ac:dyDescent="0.15">
      <c r="A110" s="925" t="s">
        <v>424</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4384209</v>
      </c>
      <c r="AB110" s="929"/>
      <c r="AC110" s="929"/>
      <c r="AD110" s="929"/>
      <c r="AE110" s="930"/>
      <c r="AF110" s="931">
        <v>4506625</v>
      </c>
      <c r="AG110" s="929"/>
      <c r="AH110" s="929"/>
      <c r="AI110" s="929"/>
      <c r="AJ110" s="930"/>
      <c r="AK110" s="931">
        <v>4440124</v>
      </c>
      <c r="AL110" s="929"/>
      <c r="AM110" s="929"/>
      <c r="AN110" s="929"/>
      <c r="AO110" s="930"/>
      <c r="AP110" s="932">
        <v>19.8</v>
      </c>
      <c r="AQ110" s="933"/>
      <c r="AR110" s="933"/>
      <c r="AS110" s="933"/>
      <c r="AT110" s="934"/>
      <c r="AU110" s="935" t="s">
        <v>66</v>
      </c>
      <c r="AV110" s="936"/>
      <c r="AW110" s="936"/>
      <c r="AX110" s="936"/>
      <c r="AY110" s="936"/>
      <c r="AZ110" s="977" t="s">
        <v>425</v>
      </c>
      <c r="BA110" s="926"/>
      <c r="BB110" s="926"/>
      <c r="BC110" s="926"/>
      <c r="BD110" s="926"/>
      <c r="BE110" s="926"/>
      <c r="BF110" s="926"/>
      <c r="BG110" s="926"/>
      <c r="BH110" s="926"/>
      <c r="BI110" s="926"/>
      <c r="BJ110" s="926"/>
      <c r="BK110" s="926"/>
      <c r="BL110" s="926"/>
      <c r="BM110" s="926"/>
      <c r="BN110" s="926"/>
      <c r="BO110" s="926"/>
      <c r="BP110" s="927"/>
      <c r="BQ110" s="963">
        <v>38528073</v>
      </c>
      <c r="BR110" s="964"/>
      <c r="BS110" s="964"/>
      <c r="BT110" s="964"/>
      <c r="BU110" s="964"/>
      <c r="BV110" s="964">
        <v>40011373</v>
      </c>
      <c r="BW110" s="964"/>
      <c r="BX110" s="964"/>
      <c r="BY110" s="964"/>
      <c r="BZ110" s="964"/>
      <c r="CA110" s="964">
        <v>45714234</v>
      </c>
      <c r="CB110" s="964"/>
      <c r="CC110" s="964"/>
      <c r="CD110" s="964"/>
      <c r="CE110" s="964"/>
      <c r="CF110" s="978">
        <v>204.1</v>
      </c>
      <c r="CG110" s="979"/>
      <c r="CH110" s="979"/>
      <c r="CI110" s="979"/>
      <c r="CJ110" s="979"/>
      <c r="CK110" s="980" t="s">
        <v>426</v>
      </c>
      <c r="CL110" s="981"/>
      <c r="CM110" s="960" t="s">
        <v>427</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63" t="s">
        <v>428</v>
      </c>
      <c r="DH110" s="964"/>
      <c r="DI110" s="964"/>
      <c r="DJ110" s="964"/>
      <c r="DK110" s="964"/>
      <c r="DL110" s="964" t="s">
        <v>429</v>
      </c>
      <c r="DM110" s="964"/>
      <c r="DN110" s="964"/>
      <c r="DO110" s="964"/>
      <c r="DP110" s="964"/>
      <c r="DQ110" s="964" t="s">
        <v>428</v>
      </c>
      <c r="DR110" s="964"/>
      <c r="DS110" s="964"/>
      <c r="DT110" s="964"/>
      <c r="DU110" s="964"/>
      <c r="DV110" s="965" t="s">
        <v>428</v>
      </c>
      <c r="DW110" s="965"/>
      <c r="DX110" s="965"/>
      <c r="DY110" s="965"/>
      <c r="DZ110" s="966"/>
    </row>
    <row r="111" spans="1:131" s="226" customFormat="1" ht="26.25" customHeight="1" x14ac:dyDescent="0.15">
      <c r="A111" s="967" t="s">
        <v>430</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405</v>
      </c>
      <c r="AB111" s="971"/>
      <c r="AC111" s="971"/>
      <c r="AD111" s="971"/>
      <c r="AE111" s="972"/>
      <c r="AF111" s="973" t="s">
        <v>431</v>
      </c>
      <c r="AG111" s="971"/>
      <c r="AH111" s="971"/>
      <c r="AI111" s="971"/>
      <c r="AJ111" s="972"/>
      <c r="AK111" s="973" t="s">
        <v>428</v>
      </c>
      <c r="AL111" s="971"/>
      <c r="AM111" s="971"/>
      <c r="AN111" s="971"/>
      <c r="AO111" s="972"/>
      <c r="AP111" s="974" t="s">
        <v>405</v>
      </c>
      <c r="AQ111" s="975"/>
      <c r="AR111" s="975"/>
      <c r="AS111" s="975"/>
      <c r="AT111" s="976"/>
      <c r="AU111" s="937"/>
      <c r="AV111" s="938"/>
      <c r="AW111" s="938"/>
      <c r="AX111" s="938"/>
      <c r="AY111" s="938"/>
      <c r="AZ111" s="986" t="s">
        <v>432</v>
      </c>
      <c r="BA111" s="987"/>
      <c r="BB111" s="987"/>
      <c r="BC111" s="987"/>
      <c r="BD111" s="987"/>
      <c r="BE111" s="987"/>
      <c r="BF111" s="987"/>
      <c r="BG111" s="987"/>
      <c r="BH111" s="987"/>
      <c r="BI111" s="987"/>
      <c r="BJ111" s="987"/>
      <c r="BK111" s="987"/>
      <c r="BL111" s="987"/>
      <c r="BM111" s="987"/>
      <c r="BN111" s="987"/>
      <c r="BO111" s="987"/>
      <c r="BP111" s="988"/>
      <c r="BQ111" s="956">
        <v>52049</v>
      </c>
      <c r="BR111" s="957"/>
      <c r="BS111" s="957"/>
      <c r="BT111" s="957"/>
      <c r="BU111" s="957"/>
      <c r="BV111" s="957" t="s">
        <v>429</v>
      </c>
      <c r="BW111" s="957"/>
      <c r="BX111" s="957"/>
      <c r="BY111" s="957"/>
      <c r="BZ111" s="957"/>
      <c r="CA111" s="957" t="s">
        <v>428</v>
      </c>
      <c r="CB111" s="957"/>
      <c r="CC111" s="957"/>
      <c r="CD111" s="957"/>
      <c r="CE111" s="957"/>
      <c r="CF111" s="951" t="s">
        <v>428</v>
      </c>
      <c r="CG111" s="952"/>
      <c r="CH111" s="952"/>
      <c r="CI111" s="952"/>
      <c r="CJ111" s="952"/>
      <c r="CK111" s="982"/>
      <c r="CL111" s="983"/>
      <c r="CM111" s="953" t="s">
        <v>433</v>
      </c>
      <c r="CN111" s="954"/>
      <c r="CO111" s="954"/>
      <c r="CP111" s="954"/>
      <c r="CQ111" s="954"/>
      <c r="CR111" s="954"/>
      <c r="CS111" s="954"/>
      <c r="CT111" s="954"/>
      <c r="CU111" s="954"/>
      <c r="CV111" s="954"/>
      <c r="CW111" s="954"/>
      <c r="CX111" s="954"/>
      <c r="CY111" s="954"/>
      <c r="CZ111" s="954"/>
      <c r="DA111" s="954"/>
      <c r="DB111" s="954"/>
      <c r="DC111" s="954"/>
      <c r="DD111" s="954"/>
      <c r="DE111" s="954"/>
      <c r="DF111" s="955"/>
      <c r="DG111" s="956" t="s">
        <v>428</v>
      </c>
      <c r="DH111" s="957"/>
      <c r="DI111" s="957"/>
      <c r="DJ111" s="957"/>
      <c r="DK111" s="957"/>
      <c r="DL111" s="957" t="s">
        <v>169</v>
      </c>
      <c r="DM111" s="957"/>
      <c r="DN111" s="957"/>
      <c r="DO111" s="957"/>
      <c r="DP111" s="957"/>
      <c r="DQ111" s="957" t="s">
        <v>405</v>
      </c>
      <c r="DR111" s="957"/>
      <c r="DS111" s="957"/>
      <c r="DT111" s="957"/>
      <c r="DU111" s="957"/>
      <c r="DV111" s="958" t="s">
        <v>405</v>
      </c>
      <c r="DW111" s="958"/>
      <c r="DX111" s="958"/>
      <c r="DY111" s="958"/>
      <c r="DZ111" s="959"/>
    </row>
    <row r="112" spans="1:131" s="226" customFormat="1" ht="26.25" customHeight="1" x14ac:dyDescent="0.15">
      <c r="A112" s="989" t="s">
        <v>434</v>
      </c>
      <c r="B112" s="990"/>
      <c r="C112" s="987" t="s">
        <v>435</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995" t="s">
        <v>431</v>
      </c>
      <c r="AB112" s="996"/>
      <c r="AC112" s="996"/>
      <c r="AD112" s="996"/>
      <c r="AE112" s="997"/>
      <c r="AF112" s="998" t="s">
        <v>405</v>
      </c>
      <c r="AG112" s="996"/>
      <c r="AH112" s="996"/>
      <c r="AI112" s="996"/>
      <c r="AJ112" s="997"/>
      <c r="AK112" s="998" t="s">
        <v>428</v>
      </c>
      <c r="AL112" s="996"/>
      <c r="AM112" s="996"/>
      <c r="AN112" s="996"/>
      <c r="AO112" s="997"/>
      <c r="AP112" s="999" t="s">
        <v>405</v>
      </c>
      <c r="AQ112" s="1000"/>
      <c r="AR112" s="1000"/>
      <c r="AS112" s="1000"/>
      <c r="AT112" s="1001"/>
      <c r="AU112" s="937"/>
      <c r="AV112" s="938"/>
      <c r="AW112" s="938"/>
      <c r="AX112" s="938"/>
      <c r="AY112" s="938"/>
      <c r="AZ112" s="986" t="s">
        <v>436</v>
      </c>
      <c r="BA112" s="987"/>
      <c r="BB112" s="987"/>
      <c r="BC112" s="987"/>
      <c r="BD112" s="987"/>
      <c r="BE112" s="987"/>
      <c r="BF112" s="987"/>
      <c r="BG112" s="987"/>
      <c r="BH112" s="987"/>
      <c r="BI112" s="987"/>
      <c r="BJ112" s="987"/>
      <c r="BK112" s="987"/>
      <c r="BL112" s="987"/>
      <c r="BM112" s="987"/>
      <c r="BN112" s="987"/>
      <c r="BO112" s="987"/>
      <c r="BP112" s="988"/>
      <c r="BQ112" s="956">
        <v>11806115</v>
      </c>
      <c r="BR112" s="957"/>
      <c r="BS112" s="957"/>
      <c r="BT112" s="957"/>
      <c r="BU112" s="957"/>
      <c r="BV112" s="957">
        <v>10688572</v>
      </c>
      <c r="BW112" s="957"/>
      <c r="BX112" s="957"/>
      <c r="BY112" s="957"/>
      <c r="BZ112" s="957"/>
      <c r="CA112" s="957">
        <v>10152176</v>
      </c>
      <c r="CB112" s="957"/>
      <c r="CC112" s="957"/>
      <c r="CD112" s="957"/>
      <c r="CE112" s="957"/>
      <c r="CF112" s="951">
        <v>45.3</v>
      </c>
      <c r="CG112" s="952"/>
      <c r="CH112" s="952"/>
      <c r="CI112" s="952"/>
      <c r="CJ112" s="952"/>
      <c r="CK112" s="982"/>
      <c r="CL112" s="983"/>
      <c r="CM112" s="953" t="s">
        <v>437</v>
      </c>
      <c r="CN112" s="954"/>
      <c r="CO112" s="954"/>
      <c r="CP112" s="954"/>
      <c r="CQ112" s="954"/>
      <c r="CR112" s="954"/>
      <c r="CS112" s="954"/>
      <c r="CT112" s="954"/>
      <c r="CU112" s="954"/>
      <c r="CV112" s="954"/>
      <c r="CW112" s="954"/>
      <c r="CX112" s="954"/>
      <c r="CY112" s="954"/>
      <c r="CZ112" s="954"/>
      <c r="DA112" s="954"/>
      <c r="DB112" s="954"/>
      <c r="DC112" s="954"/>
      <c r="DD112" s="954"/>
      <c r="DE112" s="954"/>
      <c r="DF112" s="955"/>
      <c r="DG112" s="956" t="s">
        <v>431</v>
      </c>
      <c r="DH112" s="957"/>
      <c r="DI112" s="957"/>
      <c r="DJ112" s="957"/>
      <c r="DK112" s="957"/>
      <c r="DL112" s="957" t="s">
        <v>428</v>
      </c>
      <c r="DM112" s="957"/>
      <c r="DN112" s="957"/>
      <c r="DO112" s="957"/>
      <c r="DP112" s="957"/>
      <c r="DQ112" s="957" t="s">
        <v>429</v>
      </c>
      <c r="DR112" s="957"/>
      <c r="DS112" s="957"/>
      <c r="DT112" s="957"/>
      <c r="DU112" s="957"/>
      <c r="DV112" s="958" t="s">
        <v>429</v>
      </c>
      <c r="DW112" s="958"/>
      <c r="DX112" s="958"/>
      <c r="DY112" s="958"/>
      <c r="DZ112" s="959"/>
    </row>
    <row r="113" spans="1:130" s="226" customFormat="1" ht="26.25" customHeight="1" x14ac:dyDescent="0.15">
      <c r="A113" s="991"/>
      <c r="B113" s="992"/>
      <c r="C113" s="987" t="s">
        <v>438</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970">
        <v>1339867</v>
      </c>
      <c r="AB113" s="971"/>
      <c r="AC113" s="971"/>
      <c r="AD113" s="971"/>
      <c r="AE113" s="972"/>
      <c r="AF113" s="973">
        <v>1291893</v>
      </c>
      <c r="AG113" s="971"/>
      <c r="AH113" s="971"/>
      <c r="AI113" s="971"/>
      <c r="AJ113" s="972"/>
      <c r="AK113" s="973">
        <v>1287046</v>
      </c>
      <c r="AL113" s="971"/>
      <c r="AM113" s="971"/>
      <c r="AN113" s="971"/>
      <c r="AO113" s="972"/>
      <c r="AP113" s="974">
        <v>5.7</v>
      </c>
      <c r="AQ113" s="975"/>
      <c r="AR113" s="975"/>
      <c r="AS113" s="975"/>
      <c r="AT113" s="976"/>
      <c r="AU113" s="937"/>
      <c r="AV113" s="938"/>
      <c r="AW113" s="938"/>
      <c r="AX113" s="938"/>
      <c r="AY113" s="938"/>
      <c r="AZ113" s="986" t="s">
        <v>439</v>
      </c>
      <c r="BA113" s="987"/>
      <c r="BB113" s="987"/>
      <c r="BC113" s="987"/>
      <c r="BD113" s="987"/>
      <c r="BE113" s="987"/>
      <c r="BF113" s="987"/>
      <c r="BG113" s="987"/>
      <c r="BH113" s="987"/>
      <c r="BI113" s="987"/>
      <c r="BJ113" s="987"/>
      <c r="BK113" s="987"/>
      <c r="BL113" s="987"/>
      <c r="BM113" s="987"/>
      <c r="BN113" s="987"/>
      <c r="BO113" s="987"/>
      <c r="BP113" s="988"/>
      <c r="BQ113" s="956">
        <v>1179217</v>
      </c>
      <c r="BR113" s="957"/>
      <c r="BS113" s="957"/>
      <c r="BT113" s="957"/>
      <c r="BU113" s="957"/>
      <c r="BV113" s="957">
        <v>1325512</v>
      </c>
      <c r="BW113" s="957"/>
      <c r="BX113" s="957"/>
      <c r="BY113" s="957"/>
      <c r="BZ113" s="957"/>
      <c r="CA113" s="957">
        <v>1255842</v>
      </c>
      <c r="CB113" s="957"/>
      <c r="CC113" s="957"/>
      <c r="CD113" s="957"/>
      <c r="CE113" s="957"/>
      <c r="CF113" s="951">
        <v>5.6</v>
      </c>
      <c r="CG113" s="952"/>
      <c r="CH113" s="952"/>
      <c r="CI113" s="952"/>
      <c r="CJ113" s="952"/>
      <c r="CK113" s="982"/>
      <c r="CL113" s="983"/>
      <c r="CM113" s="953" t="s">
        <v>440</v>
      </c>
      <c r="CN113" s="954"/>
      <c r="CO113" s="954"/>
      <c r="CP113" s="954"/>
      <c r="CQ113" s="954"/>
      <c r="CR113" s="954"/>
      <c r="CS113" s="954"/>
      <c r="CT113" s="954"/>
      <c r="CU113" s="954"/>
      <c r="CV113" s="954"/>
      <c r="CW113" s="954"/>
      <c r="CX113" s="954"/>
      <c r="CY113" s="954"/>
      <c r="CZ113" s="954"/>
      <c r="DA113" s="954"/>
      <c r="DB113" s="954"/>
      <c r="DC113" s="954"/>
      <c r="DD113" s="954"/>
      <c r="DE113" s="954"/>
      <c r="DF113" s="955"/>
      <c r="DG113" s="995" t="s">
        <v>428</v>
      </c>
      <c r="DH113" s="996"/>
      <c r="DI113" s="996"/>
      <c r="DJ113" s="996"/>
      <c r="DK113" s="997"/>
      <c r="DL113" s="998" t="s">
        <v>405</v>
      </c>
      <c r="DM113" s="996"/>
      <c r="DN113" s="996"/>
      <c r="DO113" s="996"/>
      <c r="DP113" s="997"/>
      <c r="DQ113" s="998" t="s">
        <v>405</v>
      </c>
      <c r="DR113" s="996"/>
      <c r="DS113" s="996"/>
      <c r="DT113" s="996"/>
      <c r="DU113" s="997"/>
      <c r="DV113" s="999" t="s">
        <v>428</v>
      </c>
      <c r="DW113" s="1000"/>
      <c r="DX113" s="1000"/>
      <c r="DY113" s="1000"/>
      <c r="DZ113" s="1001"/>
    </row>
    <row r="114" spans="1:130" s="226" customFormat="1" ht="26.25" customHeight="1" x14ac:dyDescent="0.15">
      <c r="A114" s="991"/>
      <c r="B114" s="992"/>
      <c r="C114" s="987" t="s">
        <v>441</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995">
        <v>187515</v>
      </c>
      <c r="AB114" s="996"/>
      <c r="AC114" s="996"/>
      <c r="AD114" s="996"/>
      <c r="AE114" s="997"/>
      <c r="AF114" s="998">
        <v>118562</v>
      </c>
      <c r="AG114" s="996"/>
      <c r="AH114" s="996"/>
      <c r="AI114" s="996"/>
      <c r="AJ114" s="997"/>
      <c r="AK114" s="998">
        <v>143429</v>
      </c>
      <c r="AL114" s="996"/>
      <c r="AM114" s="996"/>
      <c r="AN114" s="996"/>
      <c r="AO114" s="997"/>
      <c r="AP114" s="999">
        <v>0.6</v>
      </c>
      <c r="AQ114" s="1000"/>
      <c r="AR114" s="1000"/>
      <c r="AS114" s="1000"/>
      <c r="AT114" s="1001"/>
      <c r="AU114" s="937"/>
      <c r="AV114" s="938"/>
      <c r="AW114" s="938"/>
      <c r="AX114" s="938"/>
      <c r="AY114" s="938"/>
      <c r="AZ114" s="986" t="s">
        <v>442</v>
      </c>
      <c r="BA114" s="987"/>
      <c r="BB114" s="987"/>
      <c r="BC114" s="987"/>
      <c r="BD114" s="987"/>
      <c r="BE114" s="987"/>
      <c r="BF114" s="987"/>
      <c r="BG114" s="987"/>
      <c r="BH114" s="987"/>
      <c r="BI114" s="987"/>
      <c r="BJ114" s="987"/>
      <c r="BK114" s="987"/>
      <c r="BL114" s="987"/>
      <c r="BM114" s="987"/>
      <c r="BN114" s="987"/>
      <c r="BO114" s="987"/>
      <c r="BP114" s="988"/>
      <c r="BQ114" s="956">
        <v>4621151</v>
      </c>
      <c r="BR114" s="957"/>
      <c r="BS114" s="957"/>
      <c r="BT114" s="957"/>
      <c r="BU114" s="957"/>
      <c r="BV114" s="957">
        <v>4179116</v>
      </c>
      <c r="BW114" s="957"/>
      <c r="BX114" s="957"/>
      <c r="BY114" s="957"/>
      <c r="BZ114" s="957"/>
      <c r="CA114" s="957">
        <v>3892737</v>
      </c>
      <c r="CB114" s="957"/>
      <c r="CC114" s="957"/>
      <c r="CD114" s="957"/>
      <c r="CE114" s="957"/>
      <c r="CF114" s="951">
        <v>17.399999999999999</v>
      </c>
      <c r="CG114" s="952"/>
      <c r="CH114" s="952"/>
      <c r="CI114" s="952"/>
      <c r="CJ114" s="952"/>
      <c r="CK114" s="982"/>
      <c r="CL114" s="983"/>
      <c r="CM114" s="953" t="s">
        <v>443</v>
      </c>
      <c r="CN114" s="954"/>
      <c r="CO114" s="954"/>
      <c r="CP114" s="954"/>
      <c r="CQ114" s="954"/>
      <c r="CR114" s="954"/>
      <c r="CS114" s="954"/>
      <c r="CT114" s="954"/>
      <c r="CU114" s="954"/>
      <c r="CV114" s="954"/>
      <c r="CW114" s="954"/>
      <c r="CX114" s="954"/>
      <c r="CY114" s="954"/>
      <c r="CZ114" s="954"/>
      <c r="DA114" s="954"/>
      <c r="DB114" s="954"/>
      <c r="DC114" s="954"/>
      <c r="DD114" s="954"/>
      <c r="DE114" s="954"/>
      <c r="DF114" s="955"/>
      <c r="DG114" s="995" t="s">
        <v>429</v>
      </c>
      <c r="DH114" s="996"/>
      <c r="DI114" s="996"/>
      <c r="DJ114" s="996"/>
      <c r="DK114" s="997"/>
      <c r="DL114" s="998" t="s">
        <v>431</v>
      </c>
      <c r="DM114" s="996"/>
      <c r="DN114" s="996"/>
      <c r="DO114" s="996"/>
      <c r="DP114" s="997"/>
      <c r="DQ114" s="998" t="s">
        <v>428</v>
      </c>
      <c r="DR114" s="996"/>
      <c r="DS114" s="996"/>
      <c r="DT114" s="996"/>
      <c r="DU114" s="997"/>
      <c r="DV114" s="999" t="s">
        <v>431</v>
      </c>
      <c r="DW114" s="1000"/>
      <c r="DX114" s="1000"/>
      <c r="DY114" s="1000"/>
      <c r="DZ114" s="1001"/>
    </row>
    <row r="115" spans="1:130" s="226" customFormat="1" ht="26.25" customHeight="1" x14ac:dyDescent="0.15">
      <c r="A115" s="991"/>
      <c r="B115" s="992"/>
      <c r="C115" s="987" t="s">
        <v>444</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970">
        <v>52049</v>
      </c>
      <c r="AB115" s="971"/>
      <c r="AC115" s="971"/>
      <c r="AD115" s="971"/>
      <c r="AE115" s="972"/>
      <c r="AF115" s="973">
        <v>52049</v>
      </c>
      <c r="AG115" s="971"/>
      <c r="AH115" s="971"/>
      <c r="AI115" s="971"/>
      <c r="AJ115" s="972"/>
      <c r="AK115" s="973" t="s">
        <v>428</v>
      </c>
      <c r="AL115" s="971"/>
      <c r="AM115" s="971"/>
      <c r="AN115" s="971"/>
      <c r="AO115" s="972"/>
      <c r="AP115" s="974" t="s">
        <v>428</v>
      </c>
      <c r="AQ115" s="975"/>
      <c r="AR115" s="975"/>
      <c r="AS115" s="975"/>
      <c r="AT115" s="976"/>
      <c r="AU115" s="937"/>
      <c r="AV115" s="938"/>
      <c r="AW115" s="938"/>
      <c r="AX115" s="938"/>
      <c r="AY115" s="938"/>
      <c r="AZ115" s="986" t="s">
        <v>445</v>
      </c>
      <c r="BA115" s="987"/>
      <c r="BB115" s="987"/>
      <c r="BC115" s="987"/>
      <c r="BD115" s="987"/>
      <c r="BE115" s="987"/>
      <c r="BF115" s="987"/>
      <c r="BG115" s="987"/>
      <c r="BH115" s="987"/>
      <c r="BI115" s="987"/>
      <c r="BJ115" s="987"/>
      <c r="BK115" s="987"/>
      <c r="BL115" s="987"/>
      <c r="BM115" s="987"/>
      <c r="BN115" s="987"/>
      <c r="BO115" s="987"/>
      <c r="BP115" s="988"/>
      <c r="BQ115" s="956">
        <v>2084013</v>
      </c>
      <c r="BR115" s="957"/>
      <c r="BS115" s="957"/>
      <c r="BT115" s="957"/>
      <c r="BU115" s="957"/>
      <c r="BV115" s="957">
        <v>837</v>
      </c>
      <c r="BW115" s="957"/>
      <c r="BX115" s="957"/>
      <c r="BY115" s="957"/>
      <c r="BZ115" s="957"/>
      <c r="CA115" s="957" t="s">
        <v>429</v>
      </c>
      <c r="CB115" s="957"/>
      <c r="CC115" s="957"/>
      <c r="CD115" s="957"/>
      <c r="CE115" s="957"/>
      <c r="CF115" s="951" t="s">
        <v>429</v>
      </c>
      <c r="CG115" s="952"/>
      <c r="CH115" s="952"/>
      <c r="CI115" s="952"/>
      <c r="CJ115" s="952"/>
      <c r="CK115" s="982"/>
      <c r="CL115" s="983"/>
      <c r="CM115" s="986" t="s">
        <v>446</v>
      </c>
      <c r="CN115" s="1007"/>
      <c r="CO115" s="1007"/>
      <c r="CP115" s="1007"/>
      <c r="CQ115" s="1007"/>
      <c r="CR115" s="1007"/>
      <c r="CS115" s="1007"/>
      <c r="CT115" s="1007"/>
      <c r="CU115" s="1007"/>
      <c r="CV115" s="1007"/>
      <c r="CW115" s="1007"/>
      <c r="CX115" s="1007"/>
      <c r="CY115" s="1007"/>
      <c r="CZ115" s="1007"/>
      <c r="DA115" s="1007"/>
      <c r="DB115" s="1007"/>
      <c r="DC115" s="1007"/>
      <c r="DD115" s="1007"/>
      <c r="DE115" s="1007"/>
      <c r="DF115" s="988"/>
      <c r="DG115" s="995" t="s">
        <v>431</v>
      </c>
      <c r="DH115" s="996"/>
      <c r="DI115" s="996"/>
      <c r="DJ115" s="996"/>
      <c r="DK115" s="997"/>
      <c r="DL115" s="998" t="s">
        <v>428</v>
      </c>
      <c r="DM115" s="996"/>
      <c r="DN115" s="996"/>
      <c r="DO115" s="996"/>
      <c r="DP115" s="997"/>
      <c r="DQ115" s="998" t="s">
        <v>428</v>
      </c>
      <c r="DR115" s="996"/>
      <c r="DS115" s="996"/>
      <c r="DT115" s="996"/>
      <c r="DU115" s="997"/>
      <c r="DV115" s="999" t="s">
        <v>429</v>
      </c>
      <c r="DW115" s="1000"/>
      <c r="DX115" s="1000"/>
      <c r="DY115" s="1000"/>
      <c r="DZ115" s="1001"/>
    </row>
    <row r="116" spans="1:130" s="226" customFormat="1" ht="26.25" customHeight="1" x14ac:dyDescent="0.15">
      <c r="A116" s="993"/>
      <c r="B116" s="994"/>
      <c r="C116" s="1002" t="s">
        <v>447</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95" t="s">
        <v>428</v>
      </c>
      <c r="AB116" s="996"/>
      <c r="AC116" s="996"/>
      <c r="AD116" s="996"/>
      <c r="AE116" s="997"/>
      <c r="AF116" s="998" t="s">
        <v>428</v>
      </c>
      <c r="AG116" s="996"/>
      <c r="AH116" s="996"/>
      <c r="AI116" s="996"/>
      <c r="AJ116" s="997"/>
      <c r="AK116" s="998" t="s">
        <v>405</v>
      </c>
      <c r="AL116" s="996"/>
      <c r="AM116" s="996"/>
      <c r="AN116" s="996"/>
      <c r="AO116" s="997"/>
      <c r="AP116" s="999" t="s">
        <v>431</v>
      </c>
      <c r="AQ116" s="1000"/>
      <c r="AR116" s="1000"/>
      <c r="AS116" s="1000"/>
      <c r="AT116" s="1001"/>
      <c r="AU116" s="937"/>
      <c r="AV116" s="938"/>
      <c r="AW116" s="938"/>
      <c r="AX116" s="938"/>
      <c r="AY116" s="938"/>
      <c r="AZ116" s="1004" t="s">
        <v>448</v>
      </c>
      <c r="BA116" s="1005"/>
      <c r="BB116" s="1005"/>
      <c r="BC116" s="1005"/>
      <c r="BD116" s="1005"/>
      <c r="BE116" s="1005"/>
      <c r="BF116" s="1005"/>
      <c r="BG116" s="1005"/>
      <c r="BH116" s="1005"/>
      <c r="BI116" s="1005"/>
      <c r="BJ116" s="1005"/>
      <c r="BK116" s="1005"/>
      <c r="BL116" s="1005"/>
      <c r="BM116" s="1005"/>
      <c r="BN116" s="1005"/>
      <c r="BO116" s="1005"/>
      <c r="BP116" s="1006"/>
      <c r="BQ116" s="956" t="s">
        <v>431</v>
      </c>
      <c r="BR116" s="957"/>
      <c r="BS116" s="957"/>
      <c r="BT116" s="957"/>
      <c r="BU116" s="957"/>
      <c r="BV116" s="957" t="s">
        <v>405</v>
      </c>
      <c r="BW116" s="957"/>
      <c r="BX116" s="957"/>
      <c r="BY116" s="957"/>
      <c r="BZ116" s="957"/>
      <c r="CA116" s="957" t="s">
        <v>431</v>
      </c>
      <c r="CB116" s="957"/>
      <c r="CC116" s="957"/>
      <c r="CD116" s="957"/>
      <c r="CE116" s="957"/>
      <c r="CF116" s="951" t="s">
        <v>428</v>
      </c>
      <c r="CG116" s="952"/>
      <c r="CH116" s="952"/>
      <c r="CI116" s="952"/>
      <c r="CJ116" s="952"/>
      <c r="CK116" s="982"/>
      <c r="CL116" s="983"/>
      <c r="CM116" s="953" t="s">
        <v>449</v>
      </c>
      <c r="CN116" s="954"/>
      <c r="CO116" s="954"/>
      <c r="CP116" s="954"/>
      <c r="CQ116" s="954"/>
      <c r="CR116" s="954"/>
      <c r="CS116" s="954"/>
      <c r="CT116" s="954"/>
      <c r="CU116" s="954"/>
      <c r="CV116" s="954"/>
      <c r="CW116" s="954"/>
      <c r="CX116" s="954"/>
      <c r="CY116" s="954"/>
      <c r="CZ116" s="954"/>
      <c r="DA116" s="954"/>
      <c r="DB116" s="954"/>
      <c r="DC116" s="954"/>
      <c r="DD116" s="954"/>
      <c r="DE116" s="954"/>
      <c r="DF116" s="955"/>
      <c r="DG116" s="995" t="s">
        <v>429</v>
      </c>
      <c r="DH116" s="996"/>
      <c r="DI116" s="996"/>
      <c r="DJ116" s="996"/>
      <c r="DK116" s="997"/>
      <c r="DL116" s="998" t="s">
        <v>405</v>
      </c>
      <c r="DM116" s="996"/>
      <c r="DN116" s="996"/>
      <c r="DO116" s="996"/>
      <c r="DP116" s="997"/>
      <c r="DQ116" s="998" t="s">
        <v>428</v>
      </c>
      <c r="DR116" s="996"/>
      <c r="DS116" s="996"/>
      <c r="DT116" s="996"/>
      <c r="DU116" s="997"/>
      <c r="DV116" s="999" t="s">
        <v>169</v>
      </c>
      <c r="DW116" s="1000"/>
      <c r="DX116" s="1000"/>
      <c r="DY116" s="1000"/>
      <c r="DZ116" s="1001"/>
    </row>
    <row r="117" spans="1:130" s="226" customFormat="1" ht="26.25" customHeight="1" x14ac:dyDescent="0.15">
      <c r="A117" s="941" t="s">
        <v>182</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12" t="s">
        <v>450</v>
      </c>
      <c r="Z117" s="923"/>
      <c r="AA117" s="1013">
        <v>5963640</v>
      </c>
      <c r="AB117" s="1014"/>
      <c r="AC117" s="1014"/>
      <c r="AD117" s="1014"/>
      <c r="AE117" s="1015"/>
      <c r="AF117" s="1016">
        <v>5969129</v>
      </c>
      <c r="AG117" s="1014"/>
      <c r="AH117" s="1014"/>
      <c r="AI117" s="1014"/>
      <c r="AJ117" s="1015"/>
      <c r="AK117" s="1016">
        <v>5870599</v>
      </c>
      <c r="AL117" s="1014"/>
      <c r="AM117" s="1014"/>
      <c r="AN117" s="1014"/>
      <c r="AO117" s="1015"/>
      <c r="AP117" s="1017"/>
      <c r="AQ117" s="1018"/>
      <c r="AR117" s="1018"/>
      <c r="AS117" s="1018"/>
      <c r="AT117" s="1019"/>
      <c r="AU117" s="937"/>
      <c r="AV117" s="938"/>
      <c r="AW117" s="938"/>
      <c r="AX117" s="938"/>
      <c r="AY117" s="938"/>
      <c r="AZ117" s="1004" t="s">
        <v>451</v>
      </c>
      <c r="BA117" s="1005"/>
      <c r="BB117" s="1005"/>
      <c r="BC117" s="1005"/>
      <c r="BD117" s="1005"/>
      <c r="BE117" s="1005"/>
      <c r="BF117" s="1005"/>
      <c r="BG117" s="1005"/>
      <c r="BH117" s="1005"/>
      <c r="BI117" s="1005"/>
      <c r="BJ117" s="1005"/>
      <c r="BK117" s="1005"/>
      <c r="BL117" s="1005"/>
      <c r="BM117" s="1005"/>
      <c r="BN117" s="1005"/>
      <c r="BO117" s="1005"/>
      <c r="BP117" s="1006"/>
      <c r="BQ117" s="956" t="s">
        <v>169</v>
      </c>
      <c r="BR117" s="957"/>
      <c r="BS117" s="957"/>
      <c r="BT117" s="957"/>
      <c r="BU117" s="957"/>
      <c r="BV117" s="957" t="s">
        <v>169</v>
      </c>
      <c r="BW117" s="957"/>
      <c r="BX117" s="957"/>
      <c r="BY117" s="957"/>
      <c r="BZ117" s="957"/>
      <c r="CA117" s="957" t="s">
        <v>169</v>
      </c>
      <c r="CB117" s="957"/>
      <c r="CC117" s="957"/>
      <c r="CD117" s="957"/>
      <c r="CE117" s="957"/>
      <c r="CF117" s="951" t="s">
        <v>169</v>
      </c>
      <c r="CG117" s="952"/>
      <c r="CH117" s="952"/>
      <c r="CI117" s="952"/>
      <c r="CJ117" s="952"/>
      <c r="CK117" s="982"/>
      <c r="CL117" s="983"/>
      <c r="CM117" s="953" t="s">
        <v>452</v>
      </c>
      <c r="CN117" s="954"/>
      <c r="CO117" s="954"/>
      <c r="CP117" s="954"/>
      <c r="CQ117" s="954"/>
      <c r="CR117" s="954"/>
      <c r="CS117" s="954"/>
      <c r="CT117" s="954"/>
      <c r="CU117" s="954"/>
      <c r="CV117" s="954"/>
      <c r="CW117" s="954"/>
      <c r="CX117" s="954"/>
      <c r="CY117" s="954"/>
      <c r="CZ117" s="954"/>
      <c r="DA117" s="954"/>
      <c r="DB117" s="954"/>
      <c r="DC117" s="954"/>
      <c r="DD117" s="954"/>
      <c r="DE117" s="954"/>
      <c r="DF117" s="955"/>
      <c r="DG117" s="995" t="s">
        <v>169</v>
      </c>
      <c r="DH117" s="996"/>
      <c r="DI117" s="996"/>
      <c r="DJ117" s="996"/>
      <c r="DK117" s="997"/>
      <c r="DL117" s="998" t="s">
        <v>169</v>
      </c>
      <c r="DM117" s="996"/>
      <c r="DN117" s="996"/>
      <c r="DO117" s="996"/>
      <c r="DP117" s="997"/>
      <c r="DQ117" s="998" t="s">
        <v>169</v>
      </c>
      <c r="DR117" s="996"/>
      <c r="DS117" s="996"/>
      <c r="DT117" s="996"/>
      <c r="DU117" s="997"/>
      <c r="DV117" s="999" t="s">
        <v>169</v>
      </c>
      <c r="DW117" s="1000"/>
      <c r="DX117" s="1000"/>
      <c r="DY117" s="1000"/>
      <c r="DZ117" s="1001"/>
    </row>
    <row r="118" spans="1:130" s="226" customFormat="1" ht="26.25" customHeight="1" x14ac:dyDescent="0.15">
      <c r="A118" s="941" t="s">
        <v>423</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421</v>
      </c>
      <c r="AB118" s="922"/>
      <c r="AC118" s="922"/>
      <c r="AD118" s="922"/>
      <c r="AE118" s="923"/>
      <c r="AF118" s="921" t="s">
        <v>300</v>
      </c>
      <c r="AG118" s="922"/>
      <c r="AH118" s="922"/>
      <c r="AI118" s="922"/>
      <c r="AJ118" s="923"/>
      <c r="AK118" s="921" t="s">
        <v>299</v>
      </c>
      <c r="AL118" s="922"/>
      <c r="AM118" s="922"/>
      <c r="AN118" s="922"/>
      <c r="AO118" s="923"/>
      <c r="AP118" s="1008" t="s">
        <v>422</v>
      </c>
      <c r="AQ118" s="1009"/>
      <c r="AR118" s="1009"/>
      <c r="AS118" s="1009"/>
      <c r="AT118" s="1010"/>
      <c r="AU118" s="937"/>
      <c r="AV118" s="938"/>
      <c r="AW118" s="938"/>
      <c r="AX118" s="938"/>
      <c r="AY118" s="938"/>
      <c r="AZ118" s="1011" t="s">
        <v>453</v>
      </c>
      <c r="BA118" s="1002"/>
      <c r="BB118" s="1002"/>
      <c r="BC118" s="1002"/>
      <c r="BD118" s="1002"/>
      <c r="BE118" s="1002"/>
      <c r="BF118" s="1002"/>
      <c r="BG118" s="1002"/>
      <c r="BH118" s="1002"/>
      <c r="BI118" s="1002"/>
      <c r="BJ118" s="1002"/>
      <c r="BK118" s="1002"/>
      <c r="BL118" s="1002"/>
      <c r="BM118" s="1002"/>
      <c r="BN118" s="1002"/>
      <c r="BO118" s="1002"/>
      <c r="BP118" s="1003"/>
      <c r="BQ118" s="1034" t="s">
        <v>428</v>
      </c>
      <c r="BR118" s="1035"/>
      <c r="BS118" s="1035"/>
      <c r="BT118" s="1035"/>
      <c r="BU118" s="1035"/>
      <c r="BV118" s="1035" t="s">
        <v>428</v>
      </c>
      <c r="BW118" s="1035"/>
      <c r="BX118" s="1035"/>
      <c r="BY118" s="1035"/>
      <c r="BZ118" s="1035"/>
      <c r="CA118" s="1035" t="s">
        <v>428</v>
      </c>
      <c r="CB118" s="1035"/>
      <c r="CC118" s="1035"/>
      <c r="CD118" s="1035"/>
      <c r="CE118" s="1035"/>
      <c r="CF118" s="951" t="s">
        <v>428</v>
      </c>
      <c r="CG118" s="952"/>
      <c r="CH118" s="952"/>
      <c r="CI118" s="952"/>
      <c r="CJ118" s="952"/>
      <c r="CK118" s="982"/>
      <c r="CL118" s="983"/>
      <c r="CM118" s="953" t="s">
        <v>454</v>
      </c>
      <c r="CN118" s="954"/>
      <c r="CO118" s="954"/>
      <c r="CP118" s="954"/>
      <c r="CQ118" s="954"/>
      <c r="CR118" s="954"/>
      <c r="CS118" s="954"/>
      <c r="CT118" s="954"/>
      <c r="CU118" s="954"/>
      <c r="CV118" s="954"/>
      <c r="CW118" s="954"/>
      <c r="CX118" s="954"/>
      <c r="CY118" s="954"/>
      <c r="CZ118" s="954"/>
      <c r="DA118" s="954"/>
      <c r="DB118" s="954"/>
      <c r="DC118" s="954"/>
      <c r="DD118" s="954"/>
      <c r="DE118" s="954"/>
      <c r="DF118" s="955"/>
      <c r="DG118" s="995" t="s">
        <v>428</v>
      </c>
      <c r="DH118" s="996"/>
      <c r="DI118" s="996"/>
      <c r="DJ118" s="996"/>
      <c r="DK118" s="997"/>
      <c r="DL118" s="998" t="s">
        <v>428</v>
      </c>
      <c r="DM118" s="996"/>
      <c r="DN118" s="996"/>
      <c r="DO118" s="996"/>
      <c r="DP118" s="997"/>
      <c r="DQ118" s="998" t="s">
        <v>428</v>
      </c>
      <c r="DR118" s="996"/>
      <c r="DS118" s="996"/>
      <c r="DT118" s="996"/>
      <c r="DU118" s="997"/>
      <c r="DV118" s="999" t="s">
        <v>428</v>
      </c>
      <c r="DW118" s="1000"/>
      <c r="DX118" s="1000"/>
      <c r="DY118" s="1000"/>
      <c r="DZ118" s="1001"/>
    </row>
    <row r="119" spans="1:130" s="226" customFormat="1" ht="26.25" customHeight="1" x14ac:dyDescent="0.15">
      <c r="A119" s="1095" t="s">
        <v>426</v>
      </c>
      <c r="B119" s="981"/>
      <c r="C119" s="960" t="s">
        <v>427</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28" t="s">
        <v>428</v>
      </c>
      <c r="AB119" s="929"/>
      <c r="AC119" s="929"/>
      <c r="AD119" s="929"/>
      <c r="AE119" s="930"/>
      <c r="AF119" s="931" t="s">
        <v>428</v>
      </c>
      <c r="AG119" s="929"/>
      <c r="AH119" s="929"/>
      <c r="AI119" s="929"/>
      <c r="AJ119" s="930"/>
      <c r="AK119" s="931" t="s">
        <v>428</v>
      </c>
      <c r="AL119" s="929"/>
      <c r="AM119" s="929"/>
      <c r="AN119" s="929"/>
      <c r="AO119" s="930"/>
      <c r="AP119" s="932" t="s">
        <v>428</v>
      </c>
      <c r="AQ119" s="933"/>
      <c r="AR119" s="933"/>
      <c r="AS119" s="933"/>
      <c r="AT119" s="934"/>
      <c r="AU119" s="939"/>
      <c r="AV119" s="940"/>
      <c r="AW119" s="940"/>
      <c r="AX119" s="940"/>
      <c r="AY119" s="940"/>
      <c r="AZ119" s="257" t="s">
        <v>182</v>
      </c>
      <c r="BA119" s="257"/>
      <c r="BB119" s="257"/>
      <c r="BC119" s="257"/>
      <c r="BD119" s="257"/>
      <c r="BE119" s="257"/>
      <c r="BF119" s="257"/>
      <c r="BG119" s="257"/>
      <c r="BH119" s="257"/>
      <c r="BI119" s="257"/>
      <c r="BJ119" s="257"/>
      <c r="BK119" s="257"/>
      <c r="BL119" s="257"/>
      <c r="BM119" s="257"/>
      <c r="BN119" s="257"/>
      <c r="BO119" s="1012" t="s">
        <v>455</v>
      </c>
      <c r="BP119" s="1043"/>
      <c r="BQ119" s="1034">
        <v>58270618</v>
      </c>
      <c r="BR119" s="1035"/>
      <c r="BS119" s="1035"/>
      <c r="BT119" s="1035"/>
      <c r="BU119" s="1035"/>
      <c r="BV119" s="1035">
        <v>56205410</v>
      </c>
      <c r="BW119" s="1035"/>
      <c r="BX119" s="1035"/>
      <c r="BY119" s="1035"/>
      <c r="BZ119" s="1035"/>
      <c r="CA119" s="1035">
        <v>61014989</v>
      </c>
      <c r="CB119" s="1035"/>
      <c r="CC119" s="1035"/>
      <c r="CD119" s="1035"/>
      <c r="CE119" s="1035"/>
      <c r="CF119" s="1036"/>
      <c r="CG119" s="1037"/>
      <c r="CH119" s="1037"/>
      <c r="CI119" s="1037"/>
      <c r="CJ119" s="1038"/>
      <c r="CK119" s="984"/>
      <c r="CL119" s="985"/>
      <c r="CM119" s="1039" t="s">
        <v>456</v>
      </c>
      <c r="CN119" s="1040"/>
      <c r="CO119" s="1040"/>
      <c r="CP119" s="1040"/>
      <c r="CQ119" s="1040"/>
      <c r="CR119" s="1040"/>
      <c r="CS119" s="1040"/>
      <c r="CT119" s="1040"/>
      <c r="CU119" s="1040"/>
      <c r="CV119" s="1040"/>
      <c r="CW119" s="1040"/>
      <c r="CX119" s="1040"/>
      <c r="CY119" s="1040"/>
      <c r="CZ119" s="1040"/>
      <c r="DA119" s="1040"/>
      <c r="DB119" s="1040"/>
      <c r="DC119" s="1040"/>
      <c r="DD119" s="1040"/>
      <c r="DE119" s="1040"/>
      <c r="DF119" s="1041"/>
      <c r="DG119" s="1042">
        <v>52049</v>
      </c>
      <c r="DH119" s="1021"/>
      <c r="DI119" s="1021"/>
      <c r="DJ119" s="1021"/>
      <c r="DK119" s="1022"/>
      <c r="DL119" s="1020" t="s">
        <v>169</v>
      </c>
      <c r="DM119" s="1021"/>
      <c r="DN119" s="1021"/>
      <c r="DO119" s="1021"/>
      <c r="DP119" s="1022"/>
      <c r="DQ119" s="1020" t="s">
        <v>169</v>
      </c>
      <c r="DR119" s="1021"/>
      <c r="DS119" s="1021"/>
      <c r="DT119" s="1021"/>
      <c r="DU119" s="1022"/>
      <c r="DV119" s="1023" t="s">
        <v>457</v>
      </c>
      <c r="DW119" s="1024"/>
      <c r="DX119" s="1024"/>
      <c r="DY119" s="1024"/>
      <c r="DZ119" s="1025"/>
    </row>
    <row r="120" spans="1:130" s="226" customFormat="1" ht="26.25" customHeight="1" x14ac:dyDescent="0.15">
      <c r="A120" s="1096"/>
      <c r="B120" s="983"/>
      <c r="C120" s="953" t="s">
        <v>433</v>
      </c>
      <c r="D120" s="954"/>
      <c r="E120" s="954"/>
      <c r="F120" s="954"/>
      <c r="G120" s="954"/>
      <c r="H120" s="954"/>
      <c r="I120" s="954"/>
      <c r="J120" s="954"/>
      <c r="K120" s="954"/>
      <c r="L120" s="954"/>
      <c r="M120" s="954"/>
      <c r="N120" s="954"/>
      <c r="O120" s="954"/>
      <c r="P120" s="954"/>
      <c r="Q120" s="954"/>
      <c r="R120" s="954"/>
      <c r="S120" s="954"/>
      <c r="T120" s="954"/>
      <c r="U120" s="954"/>
      <c r="V120" s="954"/>
      <c r="W120" s="954"/>
      <c r="X120" s="954"/>
      <c r="Y120" s="954"/>
      <c r="Z120" s="955"/>
      <c r="AA120" s="995" t="s">
        <v>169</v>
      </c>
      <c r="AB120" s="996"/>
      <c r="AC120" s="996"/>
      <c r="AD120" s="996"/>
      <c r="AE120" s="997"/>
      <c r="AF120" s="998" t="s">
        <v>169</v>
      </c>
      <c r="AG120" s="996"/>
      <c r="AH120" s="996"/>
      <c r="AI120" s="996"/>
      <c r="AJ120" s="997"/>
      <c r="AK120" s="998" t="s">
        <v>458</v>
      </c>
      <c r="AL120" s="996"/>
      <c r="AM120" s="996"/>
      <c r="AN120" s="996"/>
      <c r="AO120" s="997"/>
      <c r="AP120" s="999" t="s">
        <v>459</v>
      </c>
      <c r="AQ120" s="1000"/>
      <c r="AR120" s="1000"/>
      <c r="AS120" s="1000"/>
      <c r="AT120" s="1001"/>
      <c r="AU120" s="1026" t="s">
        <v>460</v>
      </c>
      <c r="AV120" s="1027"/>
      <c r="AW120" s="1027"/>
      <c r="AX120" s="1027"/>
      <c r="AY120" s="1028"/>
      <c r="AZ120" s="977" t="s">
        <v>461</v>
      </c>
      <c r="BA120" s="926"/>
      <c r="BB120" s="926"/>
      <c r="BC120" s="926"/>
      <c r="BD120" s="926"/>
      <c r="BE120" s="926"/>
      <c r="BF120" s="926"/>
      <c r="BG120" s="926"/>
      <c r="BH120" s="926"/>
      <c r="BI120" s="926"/>
      <c r="BJ120" s="926"/>
      <c r="BK120" s="926"/>
      <c r="BL120" s="926"/>
      <c r="BM120" s="926"/>
      <c r="BN120" s="926"/>
      <c r="BO120" s="926"/>
      <c r="BP120" s="927"/>
      <c r="BQ120" s="963">
        <v>17818901</v>
      </c>
      <c r="BR120" s="964"/>
      <c r="BS120" s="964"/>
      <c r="BT120" s="964"/>
      <c r="BU120" s="964"/>
      <c r="BV120" s="964">
        <v>15942230</v>
      </c>
      <c r="BW120" s="964"/>
      <c r="BX120" s="964"/>
      <c r="BY120" s="964"/>
      <c r="BZ120" s="964"/>
      <c r="CA120" s="964">
        <v>16300617</v>
      </c>
      <c r="CB120" s="964"/>
      <c r="CC120" s="964"/>
      <c r="CD120" s="964"/>
      <c r="CE120" s="964"/>
      <c r="CF120" s="978">
        <v>72.8</v>
      </c>
      <c r="CG120" s="979"/>
      <c r="CH120" s="979"/>
      <c r="CI120" s="979"/>
      <c r="CJ120" s="979"/>
      <c r="CK120" s="1044" t="s">
        <v>462</v>
      </c>
      <c r="CL120" s="1045"/>
      <c r="CM120" s="1045"/>
      <c r="CN120" s="1045"/>
      <c r="CO120" s="1046"/>
      <c r="CP120" s="1052" t="s">
        <v>463</v>
      </c>
      <c r="CQ120" s="1053"/>
      <c r="CR120" s="1053"/>
      <c r="CS120" s="1053"/>
      <c r="CT120" s="1053"/>
      <c r="CU120" s="1053"/>
      <c r="CV120" s="1053"/>
      <c r="CW120" s="1053"/>
      <c r="CX120" s="1053"/>
      <c r="CY120" s="1053"/>
      <c r="CZ120" s="1053"/>
      <c r="DA120" s="1053"/>
      <c r="DB120" s="1053"/>
      <c r="DC120" s="1053"/>
      <c r="DD120" s="1053"/>
      <c r="DE120" s="1053"/>
      <c r="DF120" s="1054"/>
      <c r="DG120" s="963">
        <v>11456274</v>
      </c>
      <c r="DH120" s="964"/>
      <c r="DI120" s="964"/>
      <c r="DJ120" s="964"/>
      <c r="DK120" s="964"/>
      <c r="DL120" s="964">
        <v>10681949</v>
      </c>
      <c r="DM120" s="964"/>
      <c r="DN120" s="964"/>
      <c r="DO120" s="964"/>
      <c r="DP120" s="964"/>
      <c r="DQ120" s="964">
        <v>10152176</v>
      </c>
      <c r="DR120" s="964"/>
      <c r="DS120" s="964"/>
      <c r="DT120" s="964"/>
      <c r="DU120" s="964"/>
      <c r="DV120" s="965">
        <v>45.3</v>
      </c>
      <c r="DW120" s="965"/>
      <c r="DX120" s="965"/>
      <c r="DY120" s="965"/>
      <c r="DZ120" s="966"/>
    </row>
    <row r="121" spans="1:130" s="226" customFormat="1" ht="26.25" customHeight="1" x14ac:dyDescent="0.15">
      <c r="A121" s="1096"/>
      <c r="B121" s="983"/>
      <c r="C121" s="1004" t="s">
        <v>464</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95" t="s">
        <v>457</v>
      </c>
      <c r="AB121" s="996"/>
      <c r="AC121" s="996"/>
      <c r="AD121" s="996"/>
      <c r="AE121" s="997"/>
      <c r="AF121" s="998" t="s">
        <v>458</v>
      </c>
      <c r="AG121" s="996"/>
      <c r="AH121" s="996"/>
      <c r="AI121" s="996"/>
      <c r="AJ121" s="997"/>
      <c r="AK121" s="998" t="s">
        <v>169</v>
      </c>
      <c r="AL121" s="996"/>
      <c r="AM121" s="996"/>
      <c r="AN121" s="996"/>
      <c r="AO121" s="997"/>
      <c r="AP121" s="999" t="s">
        <v>459</v>
      </c>
      <c r="AQ121" s="1000"/>
      <c r="AR121" s="1000"/>
      <c r="AS121" s="1000"/>
      <c r="AT121" s="1001"/>
      <c r="AU121" s="1029"/>
      <c r="AV121" s="1030"/>
      <c r="AW121" s="1030"/>
      <c r="AX121" s="1030"/>
      <c r="AY121" s="1031"/>
      <c r="AZ121" s="986" t="s">
        <v>465</v>
      </c>
      <c r="BA121" s="987"/>
      <c r="BB121" s="987"/>
      <c r="BC121" s="987"/>
      <c r="BD121" s="987"/>
      <c r="BE121" s="987"/>
      <c r="BF121" s="987"/>
      <c r="BG121" s="987"/>
      <c r="BH121" s="987"/>
      <c r="BI121" s="987"/>
      <c r="BJ121" s="987"/>
      <c r="BK121" s="987"/>
      <c r="BL121" s="987"/>
      <c r="BM121" s="987"/>
      <c r="BN121" s="987"/>
      <c r="BO121" s="987"/>
      <c r="BP121" s="988"/>
      <c r="BQ121" s="956">
        <v>7904236</v>
      </c>
      <c r="BR121" s="957"/>
      <c r="BS121" s="957"/>
      <c r="BT121" s="957"/>
      <c r="BU121" s="957"/>
      <c r="BV121" s="957">
        <v>8418875</v>
      </c>
      <c r="BW121" s="957"/>
      <c r="BX121" s="957"/>
      <c r="BY121" s="957"/>
      <c r="BZ121" s="957"/>
      <c r="CA121" s="957">
        <v>11268538</v>
      </c>
      <c r="CB121" s="957"/>
      <c r="CC121" s="957"/>
      <c r="CD121" s="957"/>
      <c r="CE121" s="957"/>
      <c r="CF121" s="951">
        <v>50.3</v>
      </c>
      <c r="CG121" s="952"/>
      <c r="CH121" s="952"/>
      <c r="CI121" s="952"/>
      <c r="CJ121" s="952"/>
      <c r="CK121" s="1047"/>
      <c r="CL121" s="1048"/>
      <c r="CM121" s="1048"/>
      <c r="CN121" s="1048"/>
      <c r="CO121" s="1049"/>
      <c r="CP121" s="1057" t="s">
        <v>466</v>
      </c>
      <c r="CQ121" s="1058"/>
      <c r="CR121" s="1058"/>
      <c r="CS121" s="1058"/>
      <c r="CT121" s="1058"/>
      <c r="CU121" s="1058"/>
      <c r="CV121" s="1058"/>
      <c r="CW121" s="1058"/>
      <c r="CX121" s="1058"/>
      <c r="CY121" s="1058"/>
      <c r="CZ121" s="1058"/>
      <c r="DA121" s="1058"/>
      <c r="DB121" s="1058"/>
      <c r="DC121" s="1058"/>
      <c r="DD121" s="1058"/>
      <c r="DE121" s="1058"/>
      <c r="DF121" s="1059"/>
      <c r="DG121" s="956" t="s">
        <v>169</v>
      </c>
      <c r="DH121" s="957"/>
      <c r="DI121" s="957"/>
      <c r="DJ121" s="957"/>
      <c r="DK121" s="957"/>
      <c r="DL121" s="957" t="s">
        <v>467</v>
      </c>
      <c r="DM121" s="957"/>
      <c r="DN121" s="957"/>
      <c r="DO121" s="957"/>
      <c r="DP121" s="957"/>
      <c r="DQ121" s="957" t="s">
        <v>169</v>
      </c>
      <c r="DR121" s="957"/>
      <c r="DS121" s="957"/>
      <c r="DT121" s="957"/>
      <c r="DU121" s="957"/>
      <c r="DV121" s="958" t="s">
        <v>169</v>
      </c>
      <c r="DW121" s="958"/>
      <c r="DX121" s="958"/>
      <c r="DY121" s="958"/>
      <c r="DZ121" s="959"/>
    </row>
    <row r="122" spans="1:130" s="226" customFormat="1" ht="26.25" customHeight="1" x14ac:dyDescent="0.15">
      <c r="A122" s="1096"/>
      <c r="B122" s="983"/>
      <c r="C122" s="953" t="s">
        <v>443</v>
      </c>
      <c r="D122" s="954"/>
      <c r="E122" s="954"/>
      <c r="F122" s="954"/>
      <c r="G122" s="954"/>
      <c r="H122" s="954"/>
      <c r="I122" s="954"/>
      <c r="J122" s="954"/>
      <c r="K122" s="954"/>
      <c r="L122" s="954"/>
      <c r="M122" s="954"/>
      <c r="N122" s="954"/>
      <c r="O122" s="954"/>
      <c r="P122" s="954"/>
      <c r="Q122" s="954"/>
      <c r="R122" s="954"/>
      <c r="S122" s="954"/>
      <c r="T122" s="954"/>
      <c r="U122" s="954"/>
      <c r="V122" s="954"/>
      <c r="W122" s="954"/>
      <c r="X122" s="954"/>
      <c r="Y122" s="954"/>
      <c r="Z122" s="955"/>
      <c r="AA122" s="995" t="s">
        <v>169</v>
      </c>
      <c r="AB122" s="996"/>
      <c r="AC122" s="996"/>
      <c r="AD122" s="996"/>
      <c r="AE122" s="997"/>
      <c r="AF122" s="998" t="s">
        <v>459</v>
      </c>
      <c r="AG122" s="996"/>
      <c r="AH122" s="996"/>
      <c r="AI122" s="996"/>
      <c r="AJ122" s="997"/>
      <c r="AK122" s="998" t="s">
        <v>468</v>
      </c>
      <c r="AL122" s="996"/>
      <c r="AM122" s="996"/>
      <c r="AN122" s="996"/>
      <c r="AO122" s="997"/>
      <c r="AP122" s="999" t="s">
        <v>405</v>
      </c>
      <c r="AQ122" s="1000"/>
      <c r="AR122" s="1000"/>
      <c r="AS122" s="1000"/>
      <c r="AT122" s="1001"/>
      <c r="AU122" s="1029"/>
      <c r="AV122" s="1030"/>
      <c r="AW122" s="1030"/>
      <c r="AX122" s="1030"/>
      <c r="AY122" s="1031"/>
      <c r="AZ122" s="1011" t="s">
        <v>469</v>
      </c>
      <c r="BA122" s="1002"/>
      <c r="BB122" s="1002"/>
      <c r="BC122" s="1002"/>
      <c r="BD122" s="1002"/>
      <c r="BE122" s="1002"/>
      <c r="BF122" s="1002"/>
      <c r="BG122" s="1002"/>
      <c r="BH122" s="1002"/>
      <c r="BI122" s="1002"/>
      <c r="BJ122" s="1002"/>
      <c r="BK122" s="1002"/>
      <c r="BL122" s="1002"/>
      <c r="BM122" s="1002"/>
      <c r="BN122" s="1002"/>
      <c r="BO122" s="1002"/>
      <c r="BP122" s="1003"/>
      <c r="BQ122" s="1034">
        <v>38180313</v>
      </c>
      <c r="BR122" s="1035"/>
      <c r="BS122" s="1035"/>
      <c r="BT122" s="1035"/>
      <c r="BU122" s="1035"/>
      <c r="BV122" s="1035">
        <v>37942584</v>
      </c>
      <c r="BW122" s="1035"/>
      <c r="BX122" s="1035"/>
      <c r="BY122" s="1035"/>
      <c r="BZ122" s="1035"/>
      <c r="CA122" s="1035">
        <v>39759530</v>
      </c>
      <c r="CB122" s="1035"/>
      <c r="CC122" s="1035"/>
      <c r="CD122" s="1035"/>
      <c r="CE122" s="1035"/>
      <c r="CF122" s="1055">
        <v>177.5</v>
      </c>
      <c r="CG122" s="1056"/>
      <c r="CH122" s="1056"/>
      <c r="CI122" s="1056"/>
      <c r="CJ122" s="1056"/>
      <c r="CK122" s="1047"/>
      <c r="CL122" s="1048"/>
      <c r="CM122" s="1048"/>
      <c r="CN122" s="1048"/>
      <c r="CO122" s="1049"/>
      <c r="CP122" s="1057" t="s">
        <v>470</v>
      </c>
      <c r="CQ122" s="1058"/>
      <c r="CR122" s="1058"/>
      <c r="CS122" s="1058"/>
      <c r="CT122" s="1058"/>
      <c r="CU122" s="1058"/>
      <c r="CV122" s="1058"/>
      <c r="CW122" s="1058"/>
      <c r="CX122" s="1058"/>
      <c r="CY122" s="1058"/>
      <c r="CZ122" s="1058"/>
      <c r="DA122" s="1058"/>
      <c r="DB122" s="1058"/>
      <c r="DC122" s="1058"/>
      <c r="DD122" s="1058"/>
      <c r="DE122" s="1058"/>
      <c r="DF122" s="1059"/>
      <c r="DG122" s="956" t="s">
        <v>471</v>
      </c>
      <c r="DH122" s="957"/>
      <c r="DI122" s="957"/>
      <c r="DJ122" s="957"/>
      <c r="DK122" s="957"/>
      <c r="DL122" s="957" t="s">
        <v>468</v>
      </c>
      <c r="DM122" s="957"/>
      <c r="DN122" s="957"/>
      <c r="DO122" s="957"/>
      <c r="DP122" s="957"/>
      <c r="DQ122" s="957" t="s">
        <v>431</v>
      </c>
      <c r="DR122" s="957"/>
      <c r="DS122" s="957"/>
      <c r="DT122" s="957"/>
      <c r="DU122" s="957"/>
      <c r="DV122" s="958" t="s">
        <v>169</v>
      </c>
      <c r="DW122" s="958"/>
      <c r="DX122" s="958"/>
      <c r="DY122" s="958"/>
      <c r="DZ122" s="959"/>
    </row>
    <row r="123" spans="1:130" s="226" customFormat="1" ht="26.25" customHeight="1" x14ac:dyDescent="0.15">
      <c r="A123" s="1096"/>
      <c r="B123" s="983"/>
      <c r="C123" s="953" t="s">
        <v>449</v>
      </c>
      <c r="D123" s="954"/>
      <c r="E123" s="954"/>
      <c r="F123" s="954"/>
      <c r="G123" s="954"/>
      <c r="H123" s="954"/>
      <c r="I123" s="954"/>
      <c r="J123" s="954"/>
      <c r="K123" s="954"/>
      <c r="L123" s="954"/>
      <c r="M123" s="954"/>
      <c r="N123" s="954"/>
      <c r="O123" s="954"/>
      <c r="P123" s="954"/>
      <c r="Q123" s="954"/>
      <c r="R123" s="954"/>
      <c r="S123" s="954"/>
      <c r="T123" s="954"/>
      <c r="U123" s="954"/>
      <c r="V123" s="954"/>
      <c r="W123" s="954"/>
      <c r="X123" s="954"/>
      <c r="Y123" s="954"/>
      <c r="Z123" s="955"/>
      <c r="AA123" s="995" t="s">
        <v>468</v>
      </c>
      <c r="AB123" s="996"/>
      <c r="AC123" s="996"/>
      <c r="AD123" s="996"/>
      <c r="AE123" s="997"/>
      <c r="AF123" s="998" t="s">
        <v>169</v>
      </c>
      <c r="AG123" s="996"/>
      <c r="AH123" s="996"/>
      <c r="AI123" s="996"/>
      <c r="AJ123" s="997"/>
      <c r="AK123" s="998" t="s">
        <v>472</v>
      </c>
      <c r="AL123" s="996"/>
      <c r="AM123" s="996"/>
      <c r="AN123" s="996"/>
      <c r="AO123" s="997"/>
      <c r="AP123" s="999" t="s">
        <v>169</v>
      </c>
      <c r="AQ123" s="1000"/>
      <c r="AR123" s="1000"/>
      <c r="AS123" s="1000"/>
      <c r="AT123" s="1001"/>
      <c r="AU123" s="1032"/>
      <c r="AV123" s="1033"/>
      <c r="AW123" s="1033"/>
      <c r="AX123" s="1033"/>
      <c r="AY123" s="1033"/>
      <c r="AZ123" s="257" t="s">
        <v>182</v>
      </c>
      <c r="BA123" s="257"/>
      <c r="BB123" s="257"/>
      <c r="BC123" s="257"/>
      <c r="BD123" s="257"/>
      <c r="BE123" s="257"/>
      <c r="BF123" s="257"/>
      <c r="BG123" s="257"/>
      <c r="BH123" s="257"/>
      <c r="BI123" s="257"/>
      <c r="BJ123" s="257"/>
      <c r="BK123" s="257"/>
      <c r="BL123" s="257"/>
      <c r="BM123" s="257"/>
      <c r="BN123" s="257"/>
      <c r="BO123" s="1012" t="s">
        <v>473</v>
      </c>
      <c r="BP123" s="1043"/>
      <c r="BQ123" s="1102">
        <v>63903450</v>
      </c>
      <c r="BR123" s="1103"/>
      <c r="BS123" s="1103"/>
      <c r="BT123" s="1103"/>
      <c r="BU123" s="1103"/>
      <c r="BV123" s="1103">
        <v>62303689</v>
      </c>
      <c r="BW123" s="1103"/>
      <c r="BX123" s="1103"/>
      <c r="BY123" s="1103"/>
      <c r="BZ123" s="1103"/>
      <c r="CA123" s="1103">
        <v>67328685</v>
      </c>
      <c r="CB123" s="1103"/>
      <c r="CC123" s="1103"/>
      <c r="CD123" s="1103"/>
      <c r="CE123" s="1103"/>
      <c r="CF123" s="1036"/>
      <c r="CG123" s="1037"/>
      <c r="CH123" s="1037"/>
      <c r="CI123" s="1037"/>
      <c r="CJ123" s="1038"/>
      <c r="CK123" s="1047"/>
      <c r="CL123" s="1048"/>
      <c r="CM123" s="1048"/>
      <c r="CN123" s="1048"/>
      <c r="CO123" s="1049"/>
      <c r="CP123" s="1057" t="s">
        <v>474</v>
      </c>
      <c r="CQ123" s="1058"/>
      <c r="CR123" s="1058"/>
      <c r="CS123" s="1058"/>
      <c r="CT123" s="1058"/>
      <c r="CU123" s="1058"/>
      <c r="CV123" s="1058"/>
      <c r="CW123" s="1058"/>
      <c r="CX123" s="1058"/>
      <c r="CY123" s="1058"/>
      <c r="CZ123" s="1058"/>
      <c r="DA123" s="1058"/>
      <c r="DB123" s="1058"/>
      <c r="DC123" s="1058"/>
      <c r="DD123" s="1058"/>
      <c r="DE123" s="1058"/>
      <c r="DF123" s="1059"/>
      <c r="DG123" s="995" t="s">
        <v>457</v>
      </c>
      <c r="DH123" s="996"/>
      <c r="DI123" s="996"/>
      <c r="DJ123" s="996"/>
      <c r="DK123" s="997"/>
      <c r="DL123" s="998" t="s">
        <v>468</v>
      </c>
      <c r="DM123" s="996"/>
      <c r="DN123" s="996"/>
      <c r="DO123" s="996"/>
      <c r="DP123" s="997"/>
      <c r="DQ123" s="998" t="s">
        <v>169</v>
      </c>
      <c r="DR123" s="996"/>
      <c r="DS123" s="996"/>
      <c r="DT123" s="996"/>
      <c r="DU123" s="997"/>
      <c r="DV123" s="999" t="s">
        <v>169</v>
      </c>
      <c r="DW123" s="1000"/>
      <c r="DX123" s="1000"/>
      <c r="DY123" s="1000"/>
      <c r="DZ123" s="1001"/>
    </row>
    <row r="124" spans="1:130" s="226" customFormat="1" ht="26.25" customHeight="1" thickBot="1" x14ac:dyDescent="0.2">
      <c r="A124" s="1096"/>
      <c r="B124" s="983"/>
      <c r="C124" s="953" t="s">
        <v>452</v>
      </c>
      <c r="D124" s="954"/>
      <c r="E124" s="954"/>
      <c r="F124" s="954"/>
      <c r="G124" s="954"/>
      <c r="H124" s="954"/>
      <c r="I124" s="954"/>
      <c r="J124" s="954"/>
      <c r="K124" s="954"/>
      <c r="L124" s="954"/>
      <c r="M124" s="954"/>
      <c r="N124" s="954"/>
      <c r="O124" s="954"/>
      <c r="P124" s="954"/>
      <c r="Q124" s="954"/>
      <c r="R124" s="954"/>
      <c r="S124" s="954"/>
      <c r="T124" s="954"/>
      <c r="U124" s="954"/>
      <c r="V124" s="954"/>
      <c r="W124" s="954"/>
      <c r="X124" s="954"/>
      <c r="Y124" s="954"/>
      <c r="Z124" s="955"/>
      <c r="AA124" s="995" t="s">
        <v>459</v>
      </c>
      <c r="AB124" s="996"/>
      <c r="AC124" s="996"/>
      <c r="AD124" s="996"/>
      <c r="AE124" s="997"/>
      <c r="AF124" s="998" t="s">
        <v>459</v>
      </c>
      <c r="AG124" s="996"/>
      <c r="AH124" s="996"/>
      <c r="AI124" s="996"/>
      <c r="AJ124" s="997"/>
      <c r="AK124" s="998" t="s">
        <v>468</v>
      </c>
      <c r="AL124" s="996"/>
      <c r="AM124" s="996"/>
      <c r="AN124" s="996"/>
      <c r="AO124" s="997"/>
      <c r="AP124" s="999" t="s">
        <v>169</v>
      </c>
      <c r="AQ124" s="1000"/>
      <c r="AR124" s="1000"/>
      <c r="AS124" s="1000"/>
      <c r="AT124" s="1001"/>
      <c r="AU124" s="1098" t="s">
        <v>475</v>
      </c>
      <c r="AV124" s="1099"/>
      <c r="AW124" s="1099"/>
      <c r="AX124" s="1099"/>
      <c r="AY124" s="1099"/>
      <c r="AZ124" s="1099"/>
      <c r="BA124" s="1099"/>
      <c r="BB124" s="1099"/>
      <c r="BC124" s="1099"/>
      <c r="BD124" s="1099"/>
      <c r="BE124" s="1099"/>
      <c r="BF124" s="1099"/>
      <c r="BG124" s="1099"/>
      <c r="BH124" s="1099"/>
      <c r="BI124" s="1099"/>
      <c r="BJ124" s="1099"/>
      <c r="BK124" s="1099"/>
      <c r="BL124" s="1099"/>
      <c r="BM124" s="1099"/>
      <c r="BN124" s="1099"/>
      <c r="BO124" s="1099"/>
      <c r="BP124" s="1100"/>
      <c r="BQ124" s="1101" t="s">
        <v>169</v>
      </c>
      <c r="BR124" s="1065"/>
      <c r="BS124" s="1065"/>
      <c r="BT124" s="1065"/>
      <c r="BU124" s="1065"/>
      <c r="BV124" s="1065" t="s">
        <v>476</v>
      </c>
      <c r="BW124" s="1065"/>
      <c r="BX124" s="1065"/>
      <c r="BY124" s="1065"/>
      <c r="BZ124" s="1065"/>
      <c r="CA124" s="1065" t="s">
        <v>169</v>
      </c>
      <c r="CB124" s="1065"/>
      <c r="CC124" s="1065"/>
      <c r="CD124" s="1065"/>
      <c r="CE124" s="1065"/>
      <c r="CF124" s="1066"/>
      <c r="CG124" s="1067"/>
      <c r="CH124" s="1067"/>
      <c r="CI124" s="1067"/>
      <c r="CJ124" s="1068"/>
      <c r="CK124" s="1050"/>
      <c r="CL124" s="1050"/>
      <c r="CM124" s="1050"/>
      <c r="CN124" s="1050"/>
      <c r="CO124" s="1051"/>
      <c r="CP124" s="1057" t="s">
        <v>477</v>
      </c>
      <c r="CQ124" s="1058"/>
      <c r="CR124" s="1058"/>
      <c r="CS124" s="1058"/>
      <c r="CT124" s="1058"/>
      <c r="CU124" s="1058"/>
      <c r="CV124" s="1058"/>
      <c r="CW124" s="1058"/>
      <c r="CX124" s="1058"/>
      <c r="CY124" s="1058"/>
      <c r="CZ124" s="1058"/>
      <c r="DA124" s="1058"/>
      <c r="DB124" s="1058"/>
      <c r="DC124" s="1058"/>
      <c r="DD124" s="1058"/>
      <c r="DE124" s="1058"/>
      <c r="DF124" s="1059"/>
      <c r="DG124" s="1042">
        <v>36960</v>
      </c>
      <c r="DH124" s="1021"/>
      <c r="DI124" s="1021"/>
      <c r="DJ124" s="1021"/>
      <c r="DK124" s="1022"/>
      <c r="DL124" s="1020">
        <v>6623</v>
      </c>
      <c r="DM124" s="1021"/>
      <c r="DN124" s="1021"/>
      <c r="DO124" s="1021"/>
      <c r="DP124" s="1022"/>
      <c r="DQ124" s="1020" t="s">
        <v>169</v>
      </c>
      <c r="DR124" s="1021"/>
      <c r="DS124" s="1021"/>
      <c r="DT124" s="1021"/>
      <c r="DU124" s="1022"/>
      <c r="DV124" s="1023" t="s">
        <v>169</v>
      </c>
      <c r="DW124" s="1024"/>
      <c r="DX124" s="1024"/>
      <c r="DY124" s="1024"/>
      <c r="DZ124" s="1025"/>
    </row>
    <row r="125" spans="1:130" s="226" customFormat="1" ht="26.25" customHeight="1" x14ac:dyDescent="0.15">
      <c r="A125" s="1096"/>
      <c r="B125" s="983"/>
      <c r="C125" s="953" t="s">
        <v>454</v>
      </c>
      <c r="D125" s="954"/>
      <c r="E125" s="954"/>
      <c r="F125" s="954"/>
      <c r="G125" s="954"/>
      <c r="H125" s="954"/>
      <c r="I125" s="954"/>
      <c r="J125" s="954"/>
      <c r="K125" s="954"/>
      <c r="L125" s="954"/>
      <c r="M125" s="954"/>
      <c r="N125" s="954"/>
      <c r="O125" s="954"/>
      <c r="P125" s="954"/>
      <c r="Q125" s="954"/>
      <c r="R125" s="954"/>
      <c r="S125" s="954"/>
      <c r="T125" s="954"/>
      <c r="U125" s="954"/>
      <c r="V125" s="954"/>
      <c r="W125" s="954"/>
      <c r="X125" s="954"/>
      <c r="Y125" s="954"/>
      <c r="Z125" s="955"/>
      <c r="AA125" s="995" t="s">
        <v>169</v>
      </c>
      <c r="AB125" s="996"/>
      <c r="AC125" s="996"/>
      <c r="AD125" s="996"/>
      <c r="AE125" s="997"/>
      <c r="AF125" s="998" t="s">
        <v>476</v>
      </c>
      <c r="AG125" s="996"/>
      <c r="AH125" s="996"/>
      <c r="AI125" s="996"/>
      <c r="AJ125" s="997"/>
      <c r="AK125" s="998" t="s">
        <v>468</v>
      </c>
      <c r="AL125" s="996"/>
      <c r="AM125" s="996"/>
      <c r="AN125" s="996"/>
      <c r="AO125" s="997"/>
      <c r="AP125" s="999" t="s">
        <v>169</v>
      </c>
      <c r="AQ125" s="1000"/>
      <c r="AR125" s="1000"/>
      <c r="AS125" s="1000"/>
      <c r="AT125" s="1001"/>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60" t="s">
        <v>478</v>
      </c>
      <c r="CL125" s="1045"/>
      <c r="CM125" s="1045"/>
      <c r="CN125" s="1045"/>
      <c r="CO125" s="1046"/>
      <c r="CP125" s="977" t="s">
        <v>479</v>
      </c>
      <c r="CQ125" s="926"/>
      <c r="CR125" s="926"/>
      <c r="CS125" s="926"/>
      <c r="CT125" s="926"/>
      <c r="CU125" s="926"/>
      <c r="CV125" s="926"/>
      <c r="CW125" s="926"/>
      <c r="CX125" s="926"/>
      <c r="CY125" s="926"/>
      <c r="CZ125" s="926"/>
      <c r="DA125" s="926"/>
      <c r="DB125" s="926"/>
      <c r="DC125" s="926"/>
      <c r="DD125" s="926"/>
      <c r="DE125" s="926"/>
      <c r="DF125" s="927"/>
      <c r="DG125" s="963" t="s">
        <v>169</v>
      </c>
      <c r="DH125" s="964"/>
      <c r="DI125" s="964"/>
      <c r="DJ125" s="964"/>
      <c r="DK125" s="964"/>
      <c r="DL125" s="964" t="s">
        <v>459</v>
      </c>
      <c r="DM125" s="964"/>
      <c r="DN125" s="964"/>
      <c r="DO125" s="964"/>
      <c r="DP125" s="964"/>
      <c r="DQ125" s="964" t="s">
        <v>169</v>
      </c>
      <c r="DR125" s="964"/>
      <c r="DS125" s="964"/>
      <c r="DT125" s="964"/>
      <c r="DU125" s="964"/>
      <c r="DV125" s="965" t="s">
        <v>459</v>
      </c>
      <c r="DW125" s="965"/>
      <c r="DX125" s="965"/>
      <c r="DY125" s="965"/>
      <c r="DZ125" s="966"/>
    </row>
    <row r="126" spans="1:130" s="226" customFormat="1" ht="26.25" customHeight="1" thickBot="1" x14ac:dyDescent="0.2">
      <c r="A126" s="1096"/>
      <c r="B126" s="983"/>
      <c r="C126" s="953" t="s">
        <v>456</v>
      </c>
      <c r="D126" s="954"/>
      <c r="E126" s="954"/>
      <c r="F126" s="954"/>
      <c r="G126" s="954"/>
      <c r="H126" s="954"/>
      <c r="I126" s="954"/>
      <c r="J126" s="954"/>
      <c r="K126" s="954"/>
      <c r="L126" s="954"/>
      <c r="M126" s="954"/>
      <c r="N126" s="954"/>
      <c r="O126" s="954"/>
      <c r="P126" s="954"/>
      <c r="Q126" s="954"/>
      <c r="R126" s="954"/>
      <c r="S126" s="954"/>
      <c r="T126" s="954"/>
      <c r="U126" s="954"/>
      <c r="V126" s="954"/>
      <c r="W126" s="954"/>
      <c r="X126" s="954"/>
      <c r="Y126" s="954"/>
      <c r="Z126" s="955"/>
      <c r="AA126" s="995">
        <v>52049</v>
      </c>
      <c r="AB126" s="996"/>
      <c r="AC126" s="996"/>
      <c r="AD126" s="996"/>
      <c r="AE126" s="997"/>
      <c r="AF126" s="998">
        <v>52049</v>
      </c>
      <c r="AG126" s="996"/>
      <c r="AH126" s="996"/>
      <c r="AI126" s="996"/>
      <c r="AJ126" s="997"/>
      <c r="AK126" s="998" t="s">
        <v>457</v>
      </c>
      <c r="AL126" s="996"/>
      <c r="AM126" s="996"/>
      <c r="AN126" s="996"/>
      <c r="AO126" s="997"/>
      <c r="AP126" s="999" t="s">
        <v>480</v>
      </c>
      <c r="AQ126" s="1000"/>
      <c r="AR126" s="1000"/>
      <c r="AS126" s="1000"/>
      <c r="AT126" s="1001"/>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61"/>
      <c r="CL126" s="1048"/>
      <c r="CM126" s="1048"/>
      <c r="CN126" s="1048"/>
      <c r="CO126" s="1049"/>
      <c r="CP126" s="986" t="s">
        <v>481</v>
      </c>
      <c r="CQ126" s="987"/>
      <c r="CR126" s="987"/>
      <c r="CS126" s="987"/>
      <c r="CT126" s="987"/>
      <c r="CU126" s="987"/>
      <c r="CV126" s="987"/>
      <c r="CW126" s="987"/>
      <c r="CX126" s="987"/>
      <c r="CY126" s="987"/>
      <c r="CZ126" s="987"/>
      <c r="DA126" s="987"/>
      <c r="DB126" s="987"/>
      <c r="DC126" s="987"/>
      <c r="DD126" s="987"/>
      <c r="DE126" s="987"/>
      <c r="DF126" s="988"/>
      <c r="DG126" s="956">
        <v>2083618</v>
      </c>
      <c r="DH126" s="957"/>
      <c r="DI126" s="957"/>
      <c r="DJ126" s="957"/>
      <c r="DK126" s="957"/>
      <c r="DL126" s="957" t="s">
        <v>482</v>
      </c>
      <c r="DM126" s="957"/>
      <c r="DN126" s="957"/>
      <c r="DO126" s="957"/>
      <c r="DP126" s="957"/>
      <c r="DQ126" s="957" t="s">
        <v>405</v>
      </c>
      <c r="DR126" s="957"/>
      <c r="DS126" s="957"/>
      <c r="DT126" s="957"/>
      <c r="DU126" s="957"/>
      <c r="DV126" s="958" t="s">
        <v>482</v>
      </c>
      <c r="DW126" s="958"/>
      <c r="DX126" s="958"/>
      <c r="DY126" s="958"/>
      <c r="DZ126" s="959"/>
    </row>
    <row r="127" spans="1:130" s="226" customFormat="1" ht="26.25" customHeight="1" x14ac:dyDescent="0.15">
      <c r="A127" s="1097"/>
      <c r="B127" s="985"/>
      <c r="C127" s="1039" t="s">
        <v>483</v>
      </c>
      <c r="D127" s="1040"/>
      <c r="E127" s="1040"/>
      <c r="F127" s="1040"/>
      <c r="G127" s="1040"/>
      <c r="H127" s="1040"/>
      <c r="I127" s="1040"/>
      <c r="J127" s="1040"/>
      <c r="K127" s="1040"/>
      <c r="L127" s="1040"/>
      <c r="M127" s="1040"/>
      <c r="N127" s="1040"/>
      <c r="O127" s="1040"/>
      <c r="P127" s="1040"/>
      <c r="Q127" s="1040"/>
      <c r="R127" s="1040"/>
      <c r="S127" s="1040"/>
      <c r="T127" s="1040"/>
      <c r="U127" s="1040"/>
      <c r="V127" s="1040"/>
      <c r="W127" s="1040"/>
      <c r="X127" s="1040"/>
      <c r="Y127" s="1040"/>
      <c r="Z127" s="1041"/>
      <c r="AA127" s="995" t="s">
        <v>405</v>
      </c>
      <c r="AB127" s="996"/>
      <c r="AC127" s="996"/>
      <c r="AD127" s="996"/>
      <c r="AE127" s="997"/>
      <c r="AF127" s="998" t="s">
        <v>459</v>
      </c>
      <c r="AG127" s="996"/>
      <c r="AH127" s="996"/>
      <c r="AI127" s="996"/>
      <c r="AJ127" s="997"/>
      <c r="AK127" s="998" t="s">
        <v>457</v>
      </c>
      <c r="AL127" s="996"/>
      <c r="AM127" s="996"/>
      <c r="AN127" s="996"/>
      <c r="AO127" s="997"/>
      <c r="AP127" s="999" t="s">
        <v>468</v>
      </c>
      <c r="AQ127" s="1000"/>
      <c r="AR127" s="1000"/>
      <c r="AS127" s="1000"/>
      <c r="AT127" s="1001"/>
      <c r="AU127" s="262"/>
      <c r="AV127" s="262"/>
      <c r="AW127" s="262"/>
      <c r="AX127" s="1069" t="s">
        <v>484</v>
      </c>
      <c r="AY127" s="1070"/>
      <c r="AZ127" s="1070"/>
      <c r="BA127" s="1070"/>
      <c r="BB127" s="1070"/>
      <c r="BC127" s="1070"/>
      <c r="BD127" s="1070"/>
      <c r="BE127" s="1071"/>
      <c r="BF127" s="1072" t="s">
        <v>485</v>
      </c>
      <c r="BG127" s="1070"/>
      <c r="BH127" s="1070"/>
      <c r="BI127" s="1070"/>
      <c r="BJ127" s="1070"/>
      <c r="BK127" s="1070"/>
      <c r="BL127" s="1071"/>
      <c r="BM127" s="1072" t="s">
        <v>486</v>
      </c>
      <c r="BN127" s="1070"/>
      <c r="BO127" s="1070"/>
      <c r="BP127" s="1070"/>
      <c r="BQ127" s="1070"/>
      <c r="BR127" s="1070"/>
      <c r="BS127" s="1071"/>
      <c r="BT127" s="1072" t="s">
        <v>487</v>
      </c>
      <c r="BU127" s="1070"/>
      <c r="BV127" s="1070"/>
      <c r="BW127" s="1070"/>
      <c r="BX127" s="1070"/>
      <c r="BY127" s="1070"/>
      <c r="BZ127" s="1094"/>
      <c r="CA127" s="262"/>
      <c r="CB127" s="262"/>
      <c r="CC127" s="262"/>
      <c r="CD127" s="263"/>
      <c r="CE127" s="263"/>
      <c r="CF127" s="263"/>
      <c r="CG127" s="260"/>
      <c r="CH127" s="260"/>
      <c r="CI127" s="260"/>
      <c r="CJ127" s="261"/>
      <c r="CK127" s="1061"/>
      <c r="CL127" s="1048"/>
      <c r="CM127" s="1048"/>
      <c r="CN127" s="1048"/>
      <c r="CO127" s="1049"/>
      <c r="CP127" s="986" t="s">
        <v>488</v>
      </c>
      <c r="CQ127" s="987"/>
      <c r="CR127" s="987"/>
      <c r="CS127" s="987"/>
      <c r="CT127" s="987"/>
      <c r="CU127" s="987"/>
      <c r="CV127" s="987"/>
      <c r="CW127" s="987"/>
      <c r="CX127" s="987"/>
      <c r="CY127" s="987"/>
      <c r="CZ127" s="987"/>
      <c r="DA127" s="987"/>
      <c r="DB127" s="987"/>
      <c r="DC127" s="987"/>
      <c r="DD127" s="987"/>
      <c r="DE127" s="987"/>
      <c r="DF127" s="988"/>
      <c r="DG127" s="956" t="s">
        <v>169</v>
      </c>
      <c r="DH127" s="957"/>
      <c r="DI127" s="957"/>
      <c r="DJ127" s="957"/>
      <c r="DK127" s="957"/>
      <c r="DL127" s="957" t="s">
        <v>468</v>
      </c>
      <c r="DM127" s="957"/>
      <c r="DN127" s="957"/>
      <c r="DO127" s="957"/>
      <c r="DP127" s="957"/>
      <c r="DQ127" s="957" t="s">
        <v>489</v>
      </c>
      <c r="DR127" s="957"/>
      <c r="DS127" s="957"/>
      <c r="DT127" s="957"/>
      <c r="DU127" s="957"/>
      <c r="DV127" s="958" t="s">
        <v>459</v>
      </c>
      <c r="DW127" s="958"/>
      <c r="DX127" s="958"/>
      <c r="DY127" s="958"/>
      <c r="DZ127" s="959"/>
    </row>
    <row r="128" spans="1:130" s="226" customFormat="1" ht="26.25" customHeight="1" thickBot="1" x14ac:dyDescent="0.2">
      <c r="A128" s="1080" t="s">
        <v>490</v>
      </c>
      <c r="B128" s="1081"/>
      <c r="C128" s="1081"/>
      <c r="D128" s="1081"/>
      <c r="E128" s="1081"/>
      <c r="F128" s="1081"/>
      <c r="G128" s="1081"/>
      <c r="H128" s="1081"/>
      <c r="I128" s="1081"/>
      <c r="J128" s="1081"/>
      <c r="K128" s="1081"/>
      <c r="L128" s="1081"/>
      <c r="M128" s="1081"/>
      <c r="N128" s="1081"/>
      <c r="O128" s="1081"/>
      <c r="P128" s="1081"/>
      <c r="Q128" s="1081"/>
      <c r="R128" s="1081"/>
      <c r="S128" s="1081"/>
      <c r="T128" s="1081"/>
      <c r="U128" s="1081"/>
      <c r="V128" s="1081"/>
      <c r="W128" s="1082" t="s">
        <v>491</v>
      </c>
      <c r="X128" s="1082"/>
      <c r="Y128" s="1082"/>
      <c r="Z128" s="1083"/>
      <c r="AA128" s="1084">
        <v>1206071</v>
      </c>
      <c r="AB128" s="1085"/>
      <c r="AC128" s="1085"/>
      <c r="AD128" s="1085"/>
      <c r="AE128" s="1086"/>
      <c r="AF128" s="1087">
        <v>1283938</v>
      </c>
      <c r="AG128" s="1085"/>
      <c r="AH128" s="1085"/>
      <c r="AI128" s="1085"/>
      <c r="AJ128" s="1086"/>
      <c r="AK128" s="1087">
        <v>1237294</v>
      </c>
      <c r="AL128" s="1085"/>
      <c r="AM128" s="1085"/>
      <c r="AN128" s="1085"/>
      <c r="AO128" s="1086"/>
      <c r="AP128" s="1088"/>
      <c r="AQ128" s="1089"/>
      <c r="AR128" s="1089"/>
      <c r="AS128" s="1089"/>
      <c r="AT128" s="1090"/>
      <c r="AU128" s="262"/>
      <c r="AV128" s="262"/>
      <c r="AW128" s="262"/>
      <c r="AX128" s="925" t="s">
        <v>492</v>
      </c>
      <c r="AY128" s="926"/>
      <c r="AZ128" s="926"/>
      <c r="BA128" s="926"/>
      <c r="BB128" s="926"/>
      <c r="BC128" s="926"/>
      <c r="BD128" s="926"/>
      <c r="BE128" s="927"/>
      <c r="BF128" s="1091" t="s">
        <v>169</v>
      </c>
      <c r="BG128" s="1092"/>
      <c r="BH128" s="1092"/>
      <c r="BI128" s="1092"/>
      <c r="BJ128" s="1092"/>
      <c r="BK128" s="1092"/>
      <c r="BL128" s="1093"/>
      <c r="BM128" s="1091">
        <v>12.04</v>
      </c>
      <c r="BN128" s="1092"/>
      <c r="BO128" s="1092"/>
      <c r="BP128" s="1092"/>
      <c r="BQ128" s="1092"/>
      <c r="BR128" s="1092"/>
      <c r="BS128" s="1093"/>
      <c r="BT128" s="1091">
        <v>20</v>
      </c>
      <c r="BU128" s="1092"/>
      <c r="BV128" s="1092"/>
      <c r="BW128" s="1092"/>
      <c r="BX128" s="1092"/>
      <c r="BY128" s="1092"/>
      <c r="BZ128" s="1116"/>
      <c r="CA128" s="263"/>
      <c r="CB128" s="263"/>
      <c r="CC128" s="263"/>
      <c r="CD128" s="263"/>
      <c r="CE128" s="263"/>
      <c r="CF128" s="263"/>
      <c r="CG128" s="260"/>
      <c r="CH128" s="260"/>
      <c r="CI128" s="260"/>
      <c r="CJ128" s="261"/>
      <c r="CK128" s="1062"/>
      <c r="CL128" s="1063"/>
      <c r="CM128" s="1063"/>
      <c r="CN128" s="1063"/>
      <c r="CO128" s="1064"/>
      <c r="CP128" s="1073" t="s">
        <v>493</v>
      </c>
      <c r="CQ128" s="1074"/>
      <c r="CR128" s="1074"/>
      <c r="CS128" s="1074"/>
      <c r="CT128" s="1074"/>
      <c r="CU128" s="1074"/>
      <c r="CV128" s="1074"/>
      <c r="CW128" s="1074"/>
      <c r="CX128" s="1074"/>
      <c r="CY128" s="1074"/>
      <c r="CZ128" s="1074"/>
      <c r="DA128" s="1074"/>
      <c r="DB128" s="1074"/>
      <c r="DC128" s="1074"/>
      <c r="DD128" s="1074"/>
      <c r="DE128" s="1074"/>
      <c r="DF128" s="1075"/>
      <c r="DG128" s="1076">
        <v>395</v>
      </c>
      <c r="DH128" s="1077"/>
      <c r="DI128" s="1077"/>
      <c r="DJ128" s="1077"/>
      <c r="DK128" s="1077"/>
      <c r="DL128" s="1077">
        <v>837</v>
      </c>
      <c r="DM128" s="1077"/>
      <c r="DN128" s="1077"/>
      <c r="DO128" s="1077"/>
      <c r="DP128" s="1077"/>
      <c r="DQ128" s="1077" t="s">
        <v>468</v>
      </c>
      <c r="DR128" s="1077"/>
      <c r="DS128" s="1077"/>
      <c r="DT128" s="1077"/>
      <c r="DU128" s="1077"/>
      <c r="DV128" s="1078" t="s">
        <v>169</v>
      </c>
      <c r="DW128" s="1078"/>
      <c r="DX128" s="1078"/>
      <c r="DY128" s="1078"/>
      <c r="DZ128" s="1079"/>
    </row>
    <row r="129" spans="1:131" s="226" customFormat="1" ht="26.25" customHeight="1" x14ac:dyDescent="0.15">
      <c r="A129" s="967" t="s">
        <v>99</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10" t="s">
        <v>494</v>
      </c>
      <c r="X129" s="1111"/>
      <c r="Y129" s="1111"/>
      <c r="Z129" s="1112"/>
      <c r="AA129" s="995">
        <v>24991713</v>
      </c>
      <c r="AB129" s="996"/>
      <c r="AC129" s="996"/>
      <c r="AD129" s="996"/>
      <c r="AE129" s="997"/>
      <c r="AF129" s="998">
        <v>25599886</v>
      </c>
      <c r="AG129" s="996"/>
      <c r="AH129" s="996"/>
      <c r="AI129" s="996"/>
      <c r="AJ129" s="997"/>
      <c r="AK129" s="998">
        <v>25595042</v>
      </c>
      <c r="AL129" s="996"/>
      <c r="AM129" s="996"/>
      <c r="AN129" s="996"/>
      <c r="AO129" s="997"/>
      <c r="AP129" s="1113"/>
      <c r="AQ129" s="1114"/>
      <c r="AR129" s="1114"/>
      <c r="AS129" s="1114"/>
      <c r="AT129" s="1115"/>
      <c r="AU129" s="264"/>
      <c r="AV129" s="264"/>
      <c r="AW129" s="264"/>
      <c r="AX129" s="1104" t="s">
        <v>495</v>
      </c>
      <c r="AY129" s="987"/>
      <c r="AZ129" s="987"/>
      <c r="BA129" s="987"/>
      <c r="BB129" s="987"/>
      <c r="BC129" s="987"/>
      <c r="BD129" s="987"/>
      <c r="BE129" s="988"/>
      <c r="BF129" s="1105" t="s">
        <v>169</v>
      </c>
      <c r="BG129" s="1106"/>
      <c r="BH129" s="1106"/>
      <c r="BI129" s="1106"/>
      <c r="BJ129" s="1106"/>
      <c r="BK129" s="1106"/>
      <c r="BL129" s="1107"/>
      <c r="BM129" s="1105">
        <v>17.04</v>
      </c>
      <c r="BN129" s="1106"/>
      <c r="BO129" s="1106"/>
      <c r="BP129" s="1106"/>
      <c r="BQ129" s="1106"/>
      <c r="BR129" s="1106"/>
      <c r="BS129" s="1107"/>
      <c r="BT129" s="1105">
        <v>30</v>
      </c>
      <c r="BU129" s="1108"/>
      <c r="BV129" s="1108"/>
      <c r="BW129" s="1108"/>
      <c r="BX129" s="1108"/>
      <c r="BY129" s="1108"/>
      <c r="BZ129" s="1109"/>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7" t="s">
        <v>496</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10" t="s">
        <v>497</v>
      </c>
      <c r="X130" s="1111"/>
      <c r="Y130" s="1111"/>
      <c r="Z130" s="1112"/>
      <c r="AA130" s="995">
        <v>3415382</v>
      </c>
      <c r="AB130" s="996"/>
      <c r="AC130" s="996"/>
      <c r="AD130" s="996"/>
      <c r="AE130" s="997"/>
      <c r="AF130" s="998">
        <v>3326009</v>
      </c>
      <c r="AG130" s="996"/>
      <c r="AH130" s="996"/>
      <c r="AI130" s="996"/>
      <c r="AJ130" s="997"/>
      <c r="AK130" s="998">
        <v>3199487</v>
      </c>
      <c r="AL130" s="996"/>
      <c r="AM130" s="996"/>
      <c r="AN130" s="996"/>
      <c r="AO130" s="997"/>
      <c r="AP130" s="1113"/>
      <c r="AQ130" s="1114"/>
      <c r="AR130" s="1114"/>
      <c r="AS130" s="1114"/>
      <c r="AT130" s="1115"/>
      <c r="AU130" s="264"/>
      <c r="AV130" s="264"/>
      <c r="AW130" s="264"/>
      <c r="AX130" s="1104" t="s">
        <v>498</v>
      </c>
      <c r="AY130" s="987"/>
      <c r="AZ130" s="987"/>
      <c r="BA130" s="987"/>
      <c r="BB130" s="987"/>
      <c r="BC130" s="987"/>
      <c r="BD130" s="987"/>
      <c r="BE130" s="988"/>
      <c r="BF130" s="1141">
        <v>6.2</v>
      </c>
      <c r="BG130" s="1142"/>
      <c r="BH130" s="1142"/>
      <c r="BI130" s="1142"/>
      <c r="BJ130" s="1142"/>
      <c r="BK130" s="1142"/>
      <c r="BL130" s="1143"/>
      <c r="BM130" s="1141">
        <v>25</v>
      </c>
      <c r="BN130" s="1142"/>
      <c r="BO130" s="1142"/>
      <c r="BP130" s="1142"/>
      <c r="BQ130" s="1142"/>
      <c r="BR130" s="1142"/>
      <c r="BS130" s="1143"/>
      <c r="BT130" s="1141">
        <v>35</v>
      </c>
      <c r="BU130" s="1144"/>
      <c r="BV130" s="1144"/>
      <c r="BW130" s="1144"/>
      <c r="BX130" s="1144"/>
      <c r="BY130" s="1144"/>
      <c r="BZ130" s="1145"/>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6"/>
      <c r="B131" s="1147"/>
      <c r="C131" s="1147"/>
      <c r="D131" s="1147"/>
      <c r="E131" s="1147"/>
      <c r="F131" s="1147"/>
      <c r="G131" s="1147"/>
      <c r="H131" s="1147"/>
      <c r="I131" s="1147"/>
      <c r="J131" s="1147"/>
      <c r="K131" s="1147"/>
      <c r="L131" s="1147"/>
      <c r="M131" s="1147"/>
      <c r="N131" s="1147"/>
      <c r="O131" s="1147"/>
      <c r="P131" s="1147"/>
      <c r="Q131" s="1147"/>
      <c r="R131" s="1147"/>
      <c r="S131" s="1147"/>
      <c r="T131" s="1147"/>
      <c r="U131" s="1147"/>
      <c r="V131" s="1147"/>
      <c r="W131" s="1148" t="s">
        <v>499</v>
      </c>
      <c r="X131" s="1149"/>
      <c r="Y131" s="1149"/>
      <c r="Z131" s="1150"/>
      <c r="AA131" s="1042">
        <v>21576331</v>
      </c>
      <c r="AB131" s="1021"/>
      <c r="AC131" s="1021"/>
      <c r="AD131" s="1021"/>
      <c r="AE131" s="1022"/>
      <c r="AF131" s="1020">
        <v>22273877</v>
      </c>
      <c r="AG131" s="1021"/>
      <c r="AH131" s="1021"/>
      <c r="AI131" s="1021"/>
      <c r="AJ131" s="1022"/>
      <c r="AK131" s="1020">
        <v>22395555</v>
      </c>
      <c r="AL131" s="1021"/>
      <c r="AM131" s="1021"/>
      <c r="AN131" s="1021"/>
      <c r="AO131" s="1022"/>
      <c r="AP131" s="1151"/>
      <c r="AQ131" s="1152"/>
      <c r="AR131" s="1152"/>
      <c r="AS131" s="1152"/>
      <c r="AT131" s="1153"/>
      <c r="AU131" s="264"/>
      <c r="AV131" s="264"/>
      <c r="AW131" s="264"/>
      <c r="AX131" s="1123" t="s">
        <v>500</v>
      </c>
      <c r="AY131" s="1074"/>
      <c r="AZ131" s="1074"/>
      <c r="BA131" s="1074"/>
      <c r="BB131" s="1074"/>
      <c r="BC131" s="1074"/>
      <c r="BD131" s="1074"/>
      <c r="BE131" s="1075"/>
      <c r="BF131" s="1124" t="s">
        <v>169</v>
      </c>
      <c r="BG131" s="1125"/>
      <c r="BH131" s="1125"/>
      <c r="BI131" s="1125"/>
      <c r="BJ131" s="1125"/>
      <c r="BK131" s="1125"/>
      <c r="BL131" s="1126"/>
      <c r="BM131" s="1124">
        <v>350</v>
      </c>
      <c r="BN131" s="1125"/>
      <c r="BO131" s="1125"/>
      <c r="BP131" s="1125"/>
      <c r="BQ131" s="1125"/>
      <c r="BR131" s="1125"/>
      <c r="BS131" s="1126"/>
      <c r="BT131" s="1127"/>
      <c r="BU131" s="1128"/>
      <c r="BV131" s="1128"/>
      <c r="BW131" s="1128"/>
      <c r="BX131" s="1128"/>
      <c r="BY131" s="1128"/>
      <c r="BZ131" s="1129"/>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30" t="s">
        <v>501</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502</v>
      </c>
      <c r="W132" s="1134"/>
      <c r="X132" s="1134"/>
      <c r="Y132" s="1134"/>
      <c r="Z132" s="1135"/>
      <c r="AA132" s="1136">
        <v>6.2206452060000004</v>
      </c>
      <c r="AB132" s="1137"/>
      <c r="AC132" s="1137"/>
      <c r="AD132" s="1137"/>
      <c r="AE132" s="1138"/>
      <c r="AF132" s="1139">
        <v>6.1021348010000001</v>
      </c>
      <c r="AG132" s="1137"/>
      <c r="AH132" s="1137"/>
      <c r="AI132" s="1137"/>
      <c r="AJ132" s="1138"/>
      <c r="AK132" s="1139">
        <v>6.4022436599999999</v>
      </c>
      <c r="AL132" s="1137"/>
      <c r="AM132" s="1137"/>
      <c r="AN132" s="1137"/>
      <c r="AO132" s="1138"/>
      <c r="AP132" s="1036"/>
      <c r="AQ132" s="1037"/>
      <c r="AR132" s="1037"/>
      <c r="AS132" s="1037"/>
      <c r="AT132" s="1140"/>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17" t="s">
        <v>503</v>
      </c>
      <c r="W133" s="1117"/>
      <c r="X133" s="1117"/>
      <c r="Y133" s="1117"/>
      <c r="Z133" s="1118"/>
      <c r="AA133" s="1119">
        <v>5</v>
      </c>
      <c r="AB133" s="1120"/>
      <c r="AC133" s="1120"/>
      <c r="AD133" s="1120"/>
      <c r="AE133" s="1121"/>
      <c r="AF133" s="1119">
        <v>5.7</v>
      </c>
      <c r="AG133" s="1120"/>
      <c r="AH133" s="1120"/>
      <c r="AI133" s="1120"/>
      <c r="AJ133" s="1121"/>
      <c r="AK133" s="1119">
        <v>6.2</v>
      </c>
      <c r="AL133" s="1120"/>
      <c r="AM133" s="1120"/>
      <c r="AN133" s="1120"/>
      <c r="AO133" s="1121"/>
      <c r="AP133" s="1066"/>
      <c r="AQ133" s="1067"/>
      <c r="AR133" s="1067"/>
      <c r="AS133" s="1067"/>
      <c r="AT133" s="1122"/>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Pc/R1IFWcPLBMhj9jRJK555yIaeNdXXkaphGolHK0Re0HEcQUvK/MI7GjOdxitFBgp6DYpO/Aku+NoR//edVw==" saltValue="7Ts/EuzSQbpc6VJNnSNV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Ui6EPfg964ZJZMCHsZ5YAjvToq1e1AkevYtdSvuCa39nm/OjxYqBFGhT41o+OI7Q8LVC+OQRR5Cc2E4/FrDlQ==" saltValue="QNvS33DOM9YZWcYP+SmUSA=="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m/HKztGBcsV7oXlKv3azt1PzejexNvhuubjAg3PpBpaMDNqBv3QwSOUNpJxCrqqLwX/FidZjEIxuPPEd+R9qw==" saltValue="skqImAozc48c5fleUns7Sg=="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7"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8"/>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9" t="s">
        <v>512</v>
      </c>
      <c r="AL9" s="1160"/>
      <c r="AM9" s="1160"/>
      <c r="AN9" s="1161"/>
      <c r="AO9" s="292">
        <v>6388448</v>
      </c>
      <c r="AP9" s="292">
        <v>48075</v>
      </c>
      <c r="AQ9" s="293">
        <v>56134</v>
      </c>
      <c r="AR9" s="294">
        <v>-14.4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9" t="s">
        <v>513</v>
      </c>
      <c r="AL10" s="1160"/>
      <c r="AM10" s="1160"/>
      <c r="AN10" s="1161"/>
      <c r="AO10" s="295">
        <v>627013</v>
      </c>
      <c r="AP10" s="295">
        <v>4718</v>
      </c>
      <c r="AQ10" s="296">
        <v>5510</v>
      </c>
      <c r="AR10" s="297">
        <v>-14.4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9" t="s">
        <v>514</v>
      </c>
      <c r="AL11" s="1160"/>
      <c r="AM11" s="1160"/>
      <c r="AN11" s="1161"/>
      <c r="AO11" s="295">
        <v>1136921</v>
      </c>
      <c r="AP11" s="295">
        <v>8556</v>
      </c>
      <c r="AQ11" s="296">
        <v>3865</v>
      </c>
      <c r="AR11" s="297">
        <v>121.4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9" t="s">
        <v>515</v>
      </c>
      <c r="AL12" s="1160"/>
      <c r="AM12" s="1160"/>
      <c r="AN12" s="1161"/>
      <c r="AO12" s="295">
        <v>140</v>
      </c>
      <c r="AP12" s="295">
        <v>1</v>
      </c>
      <c r="AQ12" s="296">
        <v>1439</v>
      </c>
      <c r="AR12" s="297">
        <v>-99.9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9" t="s">
        <v>516</v>
      </c>
      <c r="AL13" s="1160"/>
      <c r="AM13" s="1160"/>
      <c r="AN13" s="1161"/>
      <c r="AO13" s="295">
        <v>50124</v>
      </c>
      <c r="AP13" s="295">
        <v>377</v>
      </c>
      <c r="AQ13" s="296">
        <v>19</v>
      </c>
      <c r="AR13" s="297">
        <v>1884.2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9" t="s">
        <v>517</v>
      </c>
      <c r="AL14" s="1160"/>
      <c r="AM14" s="1160"/>
      <c r="AN14" s="1161"/>
      <c r="AO14" s="295">
        <v>247746</v>
      </c>
      <c r="AP14" s="295">
        <v>1864</v>
      </c>
      <c r="AQ14" s="296">
        <v>2011</v>
      </c>
      <c r="AR14" s="297">
        <v>-7.3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9" t="s">
        <v>518</v>
      </c>
      <c r="AL15" s="1160"/>
      <c r="AM15" s="1160"/>
      <c r="AN15" s="1161"/>
      <c r="AO15" s="295">
        <v>397865</v>
      </c>
      <c r="AP15" s="295">
        <v>2994</v>
      </c>
      <c r="AQ15" s="296">
        <v>1607</v>
      </c>
      <c r="AR15" s="297">
        <v>86.3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62" t="s">
        <v>519</v>
      </c>
      <c r="AL16" s="1163"/>
      <c r="AM16" s="1163"/>
      <c r="AN16" s="1164"/>
      <c r="AO16" s="295">
        <v>-372233</v>
      </c>
      <c r="AP16" s="295">
        <v>-2801</v>
      </c>
      <c r="AQ16" s="296">
        <v>-5023</v>
      </c>
      <c r="AR16" s="297">
        <v>-44.2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62" t="s">
        <v>182</v>
      </c>
      <c r="AL17" s="1163"/>
      <c r="AM17" s="1163"/>
      <c r="AN17" s="1164"/>
      <c r="AO17" s="295">
        <v>8476024</v>
      </c>
      <c r="AP17" s="295">
        <v>63785</v>
      </c>
      <c r="AQ17" s="296">
        <v>65561</v>
      </c>
      <c r="AR17" s="297">
        <v>-2.7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4" t="s">
        <v>524</v>
      </c>
      <c r="AL21" s="1155"/>
      <c r="AM21" s="1155"/>
      <c r="AN21" s="1156"/>
      <c r="AO21" s="307">
        <v>5.13</v>
      </c>
      <c r="AP21" s="308">
        <v>6.51</v>
      </c>
      <c r="AQ21" s="309">
        <v>-1.38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4" t="s">
        <v>525</v>
      </c>
      <c r="AL22" s="1155"/>
      <c r="AM22" s="1155"/>
      <c r="AN22" s="1156"/>
      <c r="AO22" s="312">
        <v>101.7</v>
      </c>
      <c r="AP22" s="313">
        <v>99.9</v>
      </c>
      <c r="AQ22" s="314">
        <v>1.8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7"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8"/>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70" t="s">
        <v>530</v>
      </c>
      <c r="AL32" s="1171"/>
      <c r="AM32" s="1171"/>
      <c r="AN32" s="1172"/>
      <c r="AO32" s="322">
        <v>4440124</v>
      </c>
      <c r="AP32" s="322">
        <v>33413</v>
      </c>
      <c r="AQ32" s="323">
        <v>34736</v>
      </c>
      <c r="AR32" s="324">
        <v>-3.8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70" t="s">
        <v>531</v>
      </c>
      <c r="AL33" s="1171"/>
      <c r="AM33" s="1171"/>
      <c r="AN33" s="1172"/>
      <c r="AO33" s="322" t="s">
        <v>532</v>
      </c>
      <c r="AP33" s="322" t="s">
        <v>532</v>
      </c>
      <c r="AQ33" s="323" t="s">
        <v>532</v>
      </c>
      <c r="AR33" s="324" t="s">
        <v>532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70" t="s">
        <v>533</v>
      </c>
      <c r="AL34" s="1171"/>
      <c r="AM34" s="1171"/>
      <c r="AN34" s="1172"/>
      <c r="AO34" s="322" t="s">
        <v>532</v>
      </c>
      <c r="AP34" s="322" t="s">
        <v>532</v>
      </c>
      <c r="AQ34" s="323">
        <v>3</v>
      </c>
      <c r="AR34" s="324" t="s">
        <v>532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70" t="s">
        <v>534</v>
      </c>
      <c r="AL35" s="1171"/>
      <c r="AM35" s="1171"/>
      <c r="AN35" s="1172"/>
      <c r="AO35" s="322">
        <v>1287046</v>
      </c>
      <c r="AP35" s="322">
        <v>9685</v>
      </c>
      <c r="AQ35" s="323">
        <v>12174</v>
      </c>
      <c r="AR35" s="324">
        <v>-20.399999999999999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70" t="s">
        <v>535</v>
      </c>
      <c r="AL36" s="1171"/>
      <c r="AM36" s="1171"/>
      <c r="AN36" s="1172"/>
      <c r="AO36" s="322">
        <v>143429</v>
      </c>
      <c r="AP36" s="322">
        <v>1079</v>
      </c>
      <c r="AQ36" s="323">
        <v>1732</v>
      </c>
      <c r="AR36" s="324">
        <v>-37.700000000000003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70" t="s">
        <v>536</v>
      </c>
      <c r="AL37" s="1171"/>
      <c r="AM37" s="1171"/>
      <c r="AN37" s="1172"/>
      <c r="AO37" s="322" t="s">
        <v>532</v>
      </c>
      <c r="AP37" s="322" t="s">
        <v>532</v>
      </c>
      <c r="AQ37" s="323">
        <v>505</v>
      </c>
      <c r="AR37" s="324" t="s">
        <v>532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73" t="s">
        <v>537</v>
      </c>
      <c r="AL38" s="1174"/>
      <c r="AM38" s="1174"/>
      <c r="AN38" s="1175"/>
      <c r="AO38" s="325" t="s">
        <v>532</v>
      </c>
      <c r="AP38" s="325" t="s">
        <v>532</v>
      </c>
      <c r="AQ38" s="326">
        <v>0</v>
      </c>
      <c r="AR38" s="314" t="s">
        <v>532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73" t="s">
        <v>538</v>
      </c>
      <c r="AL39" s="1174"/>
      <c r="AM39" s="1174"/>
      <c r="AN39" s="1175"/>
      <c r="AO39" s="322">
        <v>-1237294</v>
      </c>
      <c r="AP39" s="322">
        <v>-9311</v>
      </c>
      <c r="AQ39" s="323">
        <v>-7643</v>
      </c>
      <c r="AR39" s="324">
        <v>21.8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70" t="s">
        <v>539</v>
      </c>
      <c r="AL40" s="1171"/>
      <c r="AM40" s="1171"/>
      <c r="AN40" s="1172"/>
      <c r="AO40" s="322">
        <v>-3199487</v>
      </c>
      <c r="AP40" s="322">
        <v>-24077</v>
      </c>
      <c r="AQ40" s="323">
        <v>-31811</v>
      </c>
      <c r="AR40" s="324">
        <v>-24.3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6" t="s">
        <v>294</v>
      </c>
      <c r="AL41" s="1177"/>
      <c r="AM41" s="1177"/>
      <c r="AN41" s="1178"/>
      <c r="AO41" s="322">
        <v>1433818</v>
      </c>
      <c r="AP41" s="322">
        <v>10790</v>
      </c>
      <c r="AQ41" s="323">
        <v>9697</v>
      </c>
      <c r="AR41" s="324">
        <v>11.3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5" t="s">
        <v>507</v>
      </c>
      <c r="AN49" s="1167" t="s">
        <v>543</v>
      </c>
      <c r="AO49" s="1168"/>
      <c r="AP49" s="1168"/>
      <c r="AQ49" s="1168"/>
      <c r="AR49" s="1169"/>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6"/>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6481610</v>
      </c>
      <c r="AN51" s="344">
        <v>50858</v>
      </c>
      <c r="AO51" s="345">
        <v>8.6999999999999993</v>
      </c>
      <c r="AP51" s="346">
        <v>50840</v>
      </c>
      <c r="AQ51" s="347">
        <v>16.899999999999999</v>
      </c>
      <c r="AR51" s="348">
        <v>-8.1999999999999993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2506727</v>
      </c>
      <c r="AN52" s="352">
        <v>19669</v>
      </c>
      <c r="AO52" s="353">
        <v>9.3000000000000007</v>
      </c>
      <c r="AP52" s="354">
        <v>25367</v>
      </c>
      <c r="AQ52" s="355">
        <v>9.1</v>
      </c>
      <c r="AR52" s="356">
        <v>0.2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6772853</v>
      </c>
      <c r="AN53" s="344">
        <v>52567</v>
      </c>
      <c r="AO53" s="345">
        <v>3.4</v>
      </c>
      <c r="AP53" s="346">
        <v>53605</v>
      </c>
      <c r="AQ53" s="347">
        <v>5.4</v>
      </c>
      <c r="AR53" s="348">
        <v>-2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3536049</v>
      </c>
      <c r="AN54" s="352">
        <v>27445</v>
      </c>
      <c r="AO54" s="353">
        <v>39.5</v>
      </c>
      <c r="AP54" s="354">
        <v>28343</v>
      </c>
      <c r="AQ54" s="355">
        <v>11.7</v>
      </c>
      <c r="AR54" s="356">
        <v>27.8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9060335</v>
      </c>
      <c r="AN55" s="344">
        <v>69489</v>
      </c>
      <c r="AO55" s="345">
        <v>32.200000000000003</v>
      </c>
      <c r="AP55" s="346">
        <v>46440</v>
      </c>
      <c r="AQ55" s="347">
        <v>-13.4</v>
      </c>
      <c r="AR55" s="348">
        <v>45.6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3731282</v>
      </c>
      <c r="AN56" s="352">
        <v>28617</v>
      </c>
      <c r="AO56" s="353">
        <v>4.3</v>
      </c>
      <c r="AP56" s="354">
        <v>27658</v>
      </c>
      <c r="AQ56" s="355">
        <v>-2.4</v>
      </c>
      <c r="AR56" s="356">
        <v>6.7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10562182</v>
      </c>
      <c r="AN57" s="344">
        <v>80274</v>
      </c>
      <c r="AO57" s="345">
        <v>15.5</v>
      </c>
      <c r="AP57" s="346">
        <v>63257</v>
      </c>
      <c r="AQ57" s="347">
        <v>36.200000000000003</v>
      </c>
      <c r="AR57" s="348">
        <v>-20.7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3704596</v>
      </c>
      <c r="AN58" s="352">
        <v>28156</v>
      </c>
      <c r="AO58" s="353">
        <v>-1.6</v>
      </c>
      <c r="AP58" s="354">
        <v>27259</v>
      </c>
      <c r="AQ58" s="355">
        <v>-1.4</v>
      </c>
      <c r="AR58" s="356">
        <v>-0.2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16667638</v>
      </c>
      <c r="AN59" s="344">
        <v>125429</v>
      </c>
      <c r="AO59" s="345">
        <v>56.3</v>
      </c>
      <c r="AP59" s="346">
        <v>52308</v>
      </c>
      <c r="AQ59" s="347">
        <v>-17.3</v>
      </c>
      <c r="AR59" s="348">
        <v>73.599999999999994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3694564</v>
      </c>
      <c r="AN60" s="352">
        <v>27803</v>
      </c>
      <c r="AO60" s="353">
        <v>-1.3</v>
      </c>
      <c r="AP60" s="354">
        <v>28695</v>
      </c>
      <c r="AQ60" s="355">
        <v>5.3</v>
      </c>
      <c r="AR60" s="356">
        <v>-6.6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9908924</v>
      </c>
      <c r="AN61" s="359">
        <v>75723</v>
      </c>
      <c r="AO61" s="360">
        <v>23.2</v>
      </c>
      <c r="AP61" s="361">
        <v>53290</v>
      </c>
      <c r="AQ61" s="362">
        <v>5.6</v>
      </c>
      <c r="AR61" s="348">
        <v>17.600000000000001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3434644</v>
      </c>
      <c r="AN62" s="352">
        <v>26338</v>
      </c>
      <c r="AO62" s="353">
        <v>10</v>
      </c>
      <c r="AP62" s="354">
        <v>27464</v>
      </c>
      <c r="AQ62" s="355">
        <v>4.5</v>
      </c>
      <c r="AR62" s="356">
        <v>5.5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ca7ABJEtxvuzjpmecoWSthBbllQ9QynxO+cVtaP6z2Xys0cuTMJv9Y7ZEbAedydKSkfTDIP5FqXUTWTPJBF1Jg==" saltValue="M0RzCv1FMTKrS/LNvtSo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PFOSJPYAyuBM7l7xSSmBUEj0wefaFYMMmDU/XTs00v13VhNsCfpuM4i5ZhMuutlNuBvvXUfM5jz7sa0dERtGQ==" saltValue="68nt5uyGq8A6qUXdm8qlT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zwk7qZcFv15xhao/A8VSFU93KahTL6jSn8J0lKzonVkp3zG5kciLBkPcekNA5vCuPBvtiXnolwUCDLbI5OqcA==" saltValue="e86amqGBttMSsX8/UbTbd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79" t="s">
        <v>3</v>
      </c>
      <c r="D47" s="1179"/>
      <c r="E47" s="1180"/>
      <c r="F47" s="11">
        <v>19.350000000000001</v>
      </c>
      <c r="G47" s="12">
        <v>20.399999999999999</v>
      </c>
      <c r="H47" s="12">
        <v>19.489999999999998</v>
      </c>
      <c r="I47" s="12">
        <v>17.96</v>
      </c>
      <c r="J47" s="13">
        <v>19.68</v>
      </c>
    </row>
    <row r="48" spans="2:10" ht="57.75" customHeight="1" x14ac:dyDescent="0.15">
      <c r="B48" s="14"/>
      <c r="C48" s="1181" t="s">
        <v>4</v>
      </c>
      <c r="D48" s="1181"/>
      <c r="E48" s="1182"/>
      <c r="F48" s="15">
        <v>1.55</v>
      </c>
      <c r="G48" s="16">
        <v>1.72</v>
      </c>
      <c r="H48" s="16">
        <v>1.78</v>
      </c>
      <c r="I48" s="16">
        <v>1.46</v>
      </c>
      <c r="J48" s="17">
        <v>1.82</v>
      </c>
    </row>
    <row r="49" spans="2:10" ht="57.75" customHeight="1" thickBot="1" x14ac:dyDescent="0.2">
      <c r="B49" s="18"/>
      <c r="C49" s="1183" t="s">
        <v>5</v>
      </c>
      <c r="D49" s="1183"/>
      <c r="E49" s="1184"/>
      <c r="F49" s="19">
        <v>0.73</v>
      </c>
      <c r="G49" s="20">
        <v>0.98</v>
      </c>
      <c r="H49" s="20" t="s">
        <v>564</v>
      </c>
      <c r="I49" s="20" t="s">
        <v>565</v>
      </c>
      <c r="J49" s="21">
        <v>2.08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kMaFleChFicl9oT70fZ6A1O6DeILO29xS6s8Ho01SHlrJ/zwMVPbDg7RvS9Y0Er//QN2jeOnKhxUmECJboYow==" saltValue="L4s8FnESdeTNY3PYfFStK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