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予算調整課\財政係\16_財政事情の公表\03_財政状況資料集\R5決算\03 修正\"/>
    </mc:Choice>
  </mc:AlternateContent>
  <bookViews>
    <workbookView xWindow="0" yWindow="0" windowWidth="28800" windowHeight="14120" tabRatio="90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uri="{140A7094-0E35-4892-8432-C4D2E57EDEB5}">
      <x15:workbookPr chartTrackingRefBase="1"/>
    </ext>
  </extLst>
</workbook>
</file>

<file path=xl/calcChain.xml><?xml version="1.0" encoding="utf-8"?>
<calcChain xmlns="http://schemas.openxmlformats.org/spreadsheetml/2006/main">
  <c r="CR102" i="12" l="1"/>
  <c r="AF88" i="12"/>
  <c r="AU63" i="12" l="1"/>
  <c r="AP63" i="12"/>
  <c r="AA31" i="12" l="1"/>
  <c r="AA30" i="12"/>
  <c r="AA29" i="12"/>
  <c r="AA28"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<sst xmlns="http://schemas.openxmlformats.org/spreadsheetml/2006/main" count="1118" uniqueCount="564">
  <si>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</si>
  <si>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</si>
  <si>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</si>
  <si>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</si>
  <si>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</si>
  <si>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</si>
  <si>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</si>
  <si>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</si>
  <si>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</si>
  <si>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</si>
  <si>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</si>
  <si>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</si>
  <si>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</si>
  <si>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</si>
  <si>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</si>
  <si>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</si>
  <si>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</si>
  <si>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</si>
  <si>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</si>
  <si>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</si>
  <si>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</si>
  <si>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</si>
  <si>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</si>
  <si>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</si>
  <si>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</si>
  <si>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</si>
  <si>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</si>
  <si>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</si>
  <si>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</si>
  <si>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</si>
  <si>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</si>
  <si>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</si>
  <si>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</si>
  <si>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</si>
  <si>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</si>
  <si>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</si>
  <si>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</si>
  <si>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</si>
  <si>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</si>
  <si>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</si>
  <si>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</si>
  <si>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</si>
  <si>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</si>
  <si>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</si>
  <si>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</si>
  <si>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</si>
  <si>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</si>
  <si>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</si>
  <si>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</si>
  <si>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</si>
  <si>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</si>
  <si>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</si>
  <si>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</si>
  <si>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</si>
  <si>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</si>
  <si>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</si>
  <si>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</si>
  <si>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</si>
  <si>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</si>
  <si>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</si>
  <si>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</si>
  <si>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</si>
  <si>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</si>
  <si>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</si>
  <si>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</si>
  <si>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</si>
  <si>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</si>
  <si>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</si>
  <si>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</si>
  <si>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</si>
  <si>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</si>
  <si>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</si>
  <si>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</si>
  <si>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</si>
  <si>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</si>
  <si>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</si>
  <si>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</si>
  <si>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</si>
  <si>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</si>
  <si>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</si>
  <si>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</si>
  <si>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</si>
  <si>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</si>
  <si>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</si>
  <si>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</si>
  <si>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</si>
  <si>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</si>
  <si>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</si>
  <si>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</si>
  <si>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</si>
  <si>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</si>
  <si>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</si>
  <si>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</si>
  <si>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</si>
  <si>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</si>
  <si>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</si>
  <si>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</si>
  <si>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</si>
  <si>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</si>
  <si>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</si>
  <si>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</si>
  <si>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</si>
  <si>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</si>
  <si>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</si>
  <si>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</si>
  <si>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</si>
  <si>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</si>
  <si>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</si>
  <si>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</si>
  <si>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</si>
  <si>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</si>
  <si>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</si>
  <si>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</si>
  <si>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</si>
  <si>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</si>
  <si>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</si>
  <si>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</si>
  <si>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</si>
  <si>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</si>
  <si>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</si>
  <si>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</si>
  <si>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</si>
  <si>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</si>
  <si>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</si>
  <si>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</si>
  <si>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</si>
  <si>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</si>
  <si>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</si>
  <si>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</si>
  <si>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</si>
  <si>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</si>
  <si>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</si>
  <si>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</si>
  <si>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</si>
  <si>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</si>
  <si>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</si>
  <si>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</si>
  <si>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</si>
  <si>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</si>
  <si>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</si>
  <si>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</si>
  <si>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</si>
  <si>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</si>
  <si>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</si>
  <si>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</si>
  <si>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</si>
  <si>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</si>
  <si>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</si>
  <si>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</si>
  <si>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</si>
  <si>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</si>
  <si>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</si>
  <si>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</si>
  <si>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</si>
  <si>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</si>
  <si>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</si>
  <si>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</si>
  <si>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</si>
  <si>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</si>
  <si>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</si>
  <si>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</si>
  <si>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</si>
  <si>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</si>
  <si>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</si>
  <si>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</si>
  <si>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</si>
  <si>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</si>
  <si>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</si>
  <si>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</si>
  <si>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</si>
  <si>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</si>
  <si>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</si>
  <si>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</si>
  <si>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</si>
  <si>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</si>
  <si>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</si>
  <si>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</si>
  <si>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</si>
  <si>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</si>
  <si>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</si>
  <si>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</si>
  <si>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</si>
  <si>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</si>
  <si>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</si>
  <si>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</si>
  <si>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</si>
  <si>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</si>
  <si>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</si>
  <si>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</si>
  <si>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</si>
  <si>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</si>
  <si>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</si>
  <si>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</si>
  <si>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</si>
  <si>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</si>
  <si>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</si>
  <si>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</si>
  <si>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</si>
  <si>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</si>
  <si>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</si>
  <si>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</si>
  <si>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</si>
  <si>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</si>
  <si>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滋賀県草津市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</si>
  <si>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</si>
  <si>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</si>
  <si>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</si>
  <si>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</si>
  <si>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</si>
  <si>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</si>
  <si>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</si>
  <si>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</si>
  <si>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</si>
  <si>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</si>
  <si>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</si>
  <si>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</si>
  <si>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</si>
  <si>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</si>
  <si>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</si>
  <si>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</si>
  <si>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</si>
  <si>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</si>
  <si>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</si>
  <si>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</si>
  <si>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</si>
  <si>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</si>
  <si>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</si>
  <si>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</si>
  <si>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</si>
  <si>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</si>
  <si>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</si>
  <si>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</si>
  <si>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</si>
  <si>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</si>
  <si>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</si>
  <si>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</si>
  <si>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</si>
  <si>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</si>
  <si>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</si>
  <si>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</si>
  <si>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</si>
  <si>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</si>
  <si>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</si>
  <si>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</si>
  <si>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</si>
  <si>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</si>
  <si>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</si>
  <si>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</si>
  <si>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</si>
  <si>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</si>
  <si>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</si>
  <si>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</si>
  <si>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</si>
  <si>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</si>
  <si>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</si>
  <si>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</si>
  <si>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</si>
  <si>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</si>
  <si>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</si>
  <si>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</si>
  <si>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</si>
  <si>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</si>
  <si>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</si>
  <si>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</si>
  <si>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</si>
  <si>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</si>
  <si>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</si>
  <si>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</si>
  <si>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</si>
  <si>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</si>
  <si>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</si>
  <si>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</si>
  <si>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</si>
  <si>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</si>
  <si>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</si>
  <si>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</si>
  <si>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</si>
  <si>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</si>
  <si>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</si>
  <si>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</si>
  <si>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</si>
  <si>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</si>
  <si>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</si>
  <si>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</si>
  <si>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</si>
  <si>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</si>
  <si>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</si>
  <si>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</si>
  <si>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</si>
  <si>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</si>
  <si>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</si>
  <si>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</si>
  <si>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</si>
  <si>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</si>
  <si>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</si>
  <si>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</si>
  <si>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</si>
  <si>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</si>
  <si>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</si>
  <si>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</si>
  <si>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</si>
  <si>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</si>
  <si>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</si>
  <si>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</si>
  <si>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</si>
  <si>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</si>
  <si>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</si>
  <si>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</si>
  <si>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</si>
  <si>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</si>
  <si>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</si>
  <si>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</si>
  <si>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</si>
  <si>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</si>
  <si>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</si>
  <si>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</si>
  <si>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</si>
  <si>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</si>
  <si>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</si>
  <si>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</si>
  <si>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</si>
  <si>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</si>
  <si>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</si>
  <si>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</si>
  <si>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</si>
  <si>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</si>
  <si>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</si>
  <si>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</si>
  <si>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</si>
  <si>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</si>
  <si>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</si>
  <si>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</si>
  <si>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</si>
  <si>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</si>
  <si>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</si>
  <si>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</si>
  <si>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</si>
  <si>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</si>
  <si>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</si>
  <si>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</si>
  <si>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</si>
  <si>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</si>
  <si>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</si>
  <si>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</si>
  <si>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</si>
  <si>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</si>
  <si>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</si>
  <si>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</si>
  <si>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</si>
  <si>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</si>
  <si>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</si>
  <si>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</si>
  <si>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</si>
  <si>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</si>
  <si>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滋賀県草津市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</si>
  <si>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</si>
  <si>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</si>
  <si>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</si>
  <si>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</si>
  <si>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</si>
  <si>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</si>
  <si>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</si>
  <si>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</si>
  <si>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</si>
  <si>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</si>
  <si>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</si>
  <si>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</si>
  <si>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</si>
  <si>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</si>
  <si>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</si>
  <si>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</si>
  <si>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</si>
  <si>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</si>
  <si>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</si>
  <si>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</si>
  <si>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</si>
  <si>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</si>
  <si>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</si>
  <si>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</si>
  <si>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</si>
  <si>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</si>
  <si>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</si>
  <si>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</si>
  <si>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</si>
  <si>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</si>
  <si>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</si>
  <si>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</si>
  <si>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</si>
  <si>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</si>
  <si>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</si>
  <si>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</si>
  <si>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</si>
  <si>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</si>
  <si>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</si>
  <si>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</si>
  <si>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</si>
  <si>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</si>
  <si>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</si>
  <si>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</si>
  <si>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</si>
  <si>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</si>
  <si>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</si>
  <si>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</si>
  <si>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</si>
  <si>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</si>
  <si>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</si>
  <si>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</si>
  <si>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</si>
  <si>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</si>
  <si>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</si>
  <si>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</si>
  <si>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</si>
  <si>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</si>
  <si>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</si>
  <si>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</si>
  <si>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</si>
  <si>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</si>
  <si>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</si>
  <si>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</si>
  <si>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</si>
  <si>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</si>
  <si>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</si>
  <si>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</si>
  <si>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</si>
  <si>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</si>
  <si>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</si>
  <si>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</si>
  <si>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</si>
  <si>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</si>
  <si>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</si>
  <si>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</si>
  <si>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</si>
  <si>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</si>
  <si>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</si>
  <si>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</si>
  <si>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</si>
  <si>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</si>
  <si>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</si>
  <si>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</si>
  <si>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</si>
  <si>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</si>
  <si>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</si>
  <si>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</si>
  <si>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</si>
  <si>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</si>
  <si>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</si>
  <si>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</si>
  <si>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</si>
  <si>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</si>
  <si>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</si>
  <si>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</si>
  <si>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</si>
  <si>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</si>
  <si>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</si>
  <si>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</si>
  <si>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</si>
  <si>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</si>
  <si>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</si>
  <si>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</si>
  <si>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</si>
  <si>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</si>
  <si>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</si>
  <si>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</si>
  <si>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</si>
  <si>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</si>
  <si>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</si>
  <si>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</si>
  <si>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</si>
  <si>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</si>
  <si>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</si>
  <si>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</si>
  <si>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</si>
  <si>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</si>
  <si>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</si>
  <si>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</si>
  <si>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</si>
  <si>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</si>
  <si>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</si>
  <si>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</si>
  <si>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</si>
  <si>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</si>
  <si>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</si>
  <si>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</si>
  <si>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</si>
  <si>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</si>
  <si>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</si>
  <si>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</si>
  <si>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</si>
  <si>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</si>
  <si>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</si>
  <si>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</si>
  <si>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</si>
  <si>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</si>
  <si>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</si>
  <si>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</si>
  <si>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</si>
  <si>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</si>
  <si>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</si>
  <si>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</si>
  <si>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</si>
  <si>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</si>
  <si>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</si>
  <si>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</si>
  <si>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</si>
  <si>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</si>
  <si>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</si>
  <si>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</si>
  <si>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</si>
  <si>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</si>
  <si>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</si>
  <si>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</si>
  <si>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</si>
  <si>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</si>
  <si>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</si>
  <si>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</si>
  <si>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</si>
  <si>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</si>
  <si>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</si>
  <si>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</si>
  <si>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</si>
  <si>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</si>
  <si>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</si>
  <si>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</si>
  <si>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</si>
  <si>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</si>
  <si>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</si>
  <si>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</si>
  <si>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</si>
  <si>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</si>
  <si>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</si>
  <si>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</si>
  <si>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</si>
  <si>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一般会計</t>
  </si>
  <si>
    <t>介護保険事業特別会計</t>
  </si>
  <si>
    <t>国民健康保険事業特別会計</t>
  </si>
  <si>
    <t>後期高齢者医療特別会計</t>
  </si>
  <si>
    <t>学校給食センター特別会計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</si>
  <si>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</si>
  <si>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</si>
  <si>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</si>
  <si>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</si>
  <si>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</si>
  <si>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</si>
  <si>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</si>
  <si>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</si>
  <si>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</si>
  <si>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草津市土地開発公社</t>
  </si>
  <si>
    <t>草津市コミュニティ事業団</t>
  </si>
  <si>
    <t>草津市都市開発</t>
  </si>
  <si>
    <t>草津まちづくり</t>
  </si>
  <si>
    <t>湖南広域行政組合</t>
    <rPh sb="0" eb="4">
      <t>コナンコウイキ</t>
    </rPh>
    <rPh sb="4" eb="8">
      <t>ギョウセイクミアイ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</si>
  <si>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</si>
  <si>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2">
      <t>コウイキ</t>
    </rPh>
    <rPh sb="12" eb="14">
      <t>レンゴウ</t>
    </rPh>
    <rPh sb="15" eb="19">
      <t>イッパンカイケイ</t>
    </rPh>
    <phoneticPr fontId="2"/>
  </si>
  <si>
    <t>滋賀県後期高齢者医療広域連合（後期高齢者医療特別会計）</t>
    <rPh sb="0" eb="3">
      <t>シガケン</t>
    </rPh>
    <rPh sb="3" eb="8">
      <t>コウキコウレイシャ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</si>
  <si>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t>
    <phoneticPr fontId="2"/>
  </si>
  <si>
    <t>-</t>
    <phoneticPr fontId="2"/>
  </si>
  <si>
    <t>草津栗東行政事務組合</t>
    <rPh sb="0" eb="4">
      <t>クサツリットウ</t>
    </rPh>
    <rPh sb="4" eb="6">
      <t>ギョウセイ</t>
    </rPh>
    <rPh sb="6" eb="8">
      <t>ジム</t>
    </rPh>
    <rPh sb="8" eb="10">
      <t>クミアイ</t>
    </rPh>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</si>
  <si>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</si>
  <si>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</si>
  <si>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</si>
  <si>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</si>
  <si>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改良住宅基金</t>
    <rPh sb="0" eb="4">
      <t>カイリョウジュウタク</t>
    </rPh>
    <rPh sb="4" eb="6">
      <t>キキン</t>
    </rPh>
    <phoneticPr fontId="5"/>
  </si>
  <si>
    <t>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</si>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</sst>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43955</c:v>
                </c:pt>
                <c:pt idx="3">
                  <c:v>41921</c:v>
                </c:pt>
                <c:pt idx="4">
                  <c:v>44585</c:v>
                </c:pt>
              </c:numCache>
            </c:numRef>
          </c:val>
          <c:smooth val="0"/>
          <c:extLst>
            <c:ext xmlns:c16="http://schemas.microsoft.com/office/drawing/2014/chart" uri="{C3380CC4-5D6E-409C-BE32-E72D297353CC}">
              <c16:uniqueId val="{00000000-446C-46D7-B95C-868067525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61810</c:v>
                </c:pt>
                <c:pt idx="1">
                  <c:v>74725</c:v>
                </c:pt>
                <c:pt idx="2">
                  <c:v>60262</c:v>
                </c:pt>
                <c:pt idx="3">
                  <c:v>30307</c:v>
                </c:pt>
                <c:pt idx="4">
                  <c:v>58388</c:v>
                </c:pt>
              </c:numCache>
            </c:numRef>
          </c:val>
          <c:smooth val="0"/>
          <c:extLst>
            <c:ext xmlns:c16="http://schemas.microsoft.com/office/drawing/2014/chart" uri="{C3380CC4-5D6E-409C-BE32-E72D297353CC}">
              <c16:uniqueId val="{00000001-446C-46D7-B95C-8680675255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1.75</c:v>
                </c:pt>
                <c:pt idx="1">
                  <c:v>1.44</c:v>
                </c:pt>
                <c:pt idx="2">
                  <c:v>1.76</c:v>
                </c:pt>
                <c:pt idx="3">
                  <c:v>2.29</c:v>
                </c:pt>
                <c:pt idx="4">
                  <c:v>1.82</c:v>
                </c:pt>
              </c:numCache>
            </c:numRef>
          </c:val>
          <c:extLst>
            <c:ext xmlns:c16="http://schemas.microsoft.com/office/drawing/2014/chart" uri="{C3380CC4-5D6E-409C-BE32-E72D297353CC}">
              <c16:uniqueId val="{00000000-F48D-42E8-9034-E36B74DB1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19.149999999999999</c:v>
                </c:pt>
                <c:pt idx="1">
                  <c:v>19.23</c:v>
                </c:pt>
                <c:pt idx="2">
                  <c:v>18.96</c:v>
                </c:pt>
                <c:pt idx="3">
                  <c:v>21.97</c:v>
                </c:pt>
                <c:pt idx="4">
                  <c:v>22.18</c:v>
                </c:pt>
              </c:numCache>
            </c:numRef>
          </c:val>
          <c:extLst>
            <c:ext xmlns:c16="http://schemas.microsoft.com/office/drawing/2014/chart" uri="{C3380CC4-5D6E-409C-BE32-E72D297353CC}">
              <c16:uniqueId val="{00000001-F48D-42E8-9034-E36B74DB1F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0.61</c:v>
                </c:pt>
                <c:pt idx="2">
                  <c:v>1.07</c:v>
                </c:pt>
                <c:pt idx="3">
                  <c:v>3.48</c:v>
                </c:pt>
                <c:pt idx="4">
                  <c:v>0.72</c:v>
                </c:pt>
              </c:numCache>
            </c:numRef>
          </c:val>
          <c:smooth val="0"/>
          <c:extLst>
            <c:ext xmlns:c16="http://schemas.microsoft.com/office/drawing/2014/chart" uri="{C3380CC4-5D6E-409C-BE32-E72D297353CC}">
              <c16:uniqueId val="{00000002-F48D-42E8-9034-E36B74DB1F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97-4533-8DB6-0494760074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97-4533-8DB6-0494760074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97-4533-8DB6-0494760074BE}"/>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97-4533-8DB6-0494760074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4697-4533-8DB6-0494760074B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0.5</c:v>
                </c:pt>
                <c:pt idx="4">
                  <c:v>#N/A</c:v>
                </c:pt>
                <c:pt idx="5">
                  <c:v>0.33</c:v>
                </c:pt>
                <c:pt idx="6">
                  <c:v>#N/A</c:v>
                </c:pt>
                <c:pt idx="7">
                  <c:v>0.23</c:v>
                </c:pt>
                <c:pt idx="8">
                  <c:v>#N/A</c:v>
                </c:pt>
                <c:pt idx="9">
                  <c:v>0.17</c:v>
                </c:pt>
              </c:numCache>
            </c:numRef>
          </c:val>
          <c:extLst>
            <c:ext xmlns:c16="http://schemas.microsoft.com/office/drawing/2014/chart" uri="{C3380CC4-5D6E-409C-BE32-E72D297353CC}">
              <c16:uniqueId val="{00000005-4697-4533-8DB6-0494760074B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0.34</c:v>
                </c:pt>
                <c:pt idx="4">
                  <c:v>#N/A</c:v>
                </c:pt>
                <c:pt idx="5">
                  <c:v>0.78</c:v>
                </c:pt>
                <c:pt idx="6">
                  <c:v>#N/A</c:v>
                </c:pt>
                <c:pt idx="7">
                  <c:v>0.7</c:v>
                </c:pt>
                <c:pt idx="8">
                  <c:v>#N/A</c:v>
                </c:pt>
                <c:pt idx="9">
                  <c:v>0.37</c:v>
                </c:pt>
              </c:numCache>
            </c:numRef>
          </c:val>
          <c:extLst>
            <c:ext xmlns:c16="http://schemas.microsoft.com/office/drawing/2014/chart" uri="{C3380CC4-5D6E-409C-BE32-E72D297353CC}">
              <c16:uniqueId val="{00000006-4697-4533-8DB6-0494760074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1.44</c:v>
                </c:pt>
                <c:pt idx="4">
                  <c:v>#N/A</c:v>
                </c:pt>
                <c:pt idx="5">
                  <c:v>1.75</c:v>
                </c:pt>
                <c:pt idx="6">
                  <c:v>#N/A</c:v>
                </c:pt>
                <c:pt idx="7">
                  <c:v>2.29</c:v>
                </c:pt>
                <c:pt idx="8">
                  <c:v>#N/A</c:v>
                </c:pt>
                <c:pt idx="9">
                  <c:v>1.81</c:v>
                </c:pt>
              </c:numCache>
            </c:numRef>
          </c:val>
          <c:extLst>
            <c:ext xmlns:c16="http://schemas.microsoft.com/office/drawing/2014/chart" uri="{C3380CC4-5D6E-409C-BE32-E72D297353CC}">
              <c16:uniqueId val="{00000007-4697-4533-8DB6-0494760074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2.61</c:v>
                </c:pt>
                <c:pt idx="2">
                  <c:v>#N/A</c:v>
                </c:pt>
                <c:pt idx="3">
                  <c:v>3.33</c:v>
                </c:pt>
                <c:pt idx="4">
                  <c:v>#N/A</c:v>
                </c:pt>
                <c:pt idx="5">
                  <c:v>4.43</c:v>
                </c:pt>
                <c:pt idx="6">
                  <c:v>#N/A</c:v>
                </c:pt>
                <c:pt idx="7">
                  <c:v>4.9000000000000004</c:v>
                </c:pt>
                <c:pt idx="8">
                  <c:v>#N/A</c:v>
                </c:pt>
                <c:pt idx="9">
                  <c:v>5.33</c:v>
                </c:pt>
              </c:numCache>
            </c:numRef>
          </c:val>
          <c:extLst>
            <c:ext xmlns:c16="http://schemas.microsoft.com/office/drawing/2014/chart" uri="{C3380CC4-5D6E-409C-BE32-E72D297353CC}">
              <c16:uniqueId val="{00000008-4697-4533-8DB6-0494760074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c:v>
                </c:pt>
                <c:pt idx="2">
                  <c:v>#N/A</c:v>
                </c:pt>
                <c:pt idx="3">
                  <c:v>10.61</c:v>
                </c:pt>
                <c:pt idx="4">
                  <c:v>#N/A</c:v>
                </c:pt>
                <c:pt idx="5">
                  <c:v>9.64</c:v>
                </c:pt>
                <c:pt idx="6">
                  <c:v>#N/A</c:v>
                </c:pt>
                <c:pt idx="7">
                  <c:v>8.69</c:v>
                </c:pt>
                <c:pt idx="8">
                  <c:v>#N/A</c:v>
                </c:pt>
                <c:pt idx="9">
                  <c:v>7.81</c:v>
                </c:pt>
              </c:numCache>
            </c:numRef>
          </c:val>
          <c:extLst>
            <c:ext xmlns:c16="http://schemas.microsoft.com/office/drawing/2014/chart" uri="{C3380CC4-5D6E-409C-BE32-E72D297353CC}">
              <c16:uniqueId val="{00000009-4697-4533-8DB6-0494760074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4405</c:v>
                </c:pt>
                <c:pt idx="5">
                  <c:v>4371</c:v>
                </c:pt>
                <c:pt idx="8">
                  <c:v>4517</c:v>
                </c:pt>
                <c:pt idx="11">
                  <c:v>4244</c:v>
                </c:pt>
                <c:pt idx="14">
                  <c:v>3980</c:v>
                </c:pt>
              </c:numCache>
            </c:numRef>
          </c:val>
          <c:extLst>
            <c:ext xmlns:c16="http://schemas.microsoft.com/office/drawing/2014/chart" uri="{C3380CC4-5D6E-409C-BE32-E72D297353CC}">
              <c16:uniqueId val="{00000000-0DA4-412D-A09D-074BF0BBE8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A4-412D-A09D-074BF0BBE8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A4-412D-A09D-074BF0BBE8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139</c:v>
                </c:pt>
                <c:pt idx="3">
                  <c:v>144</c:v>
                </c:pt>
                <c:pt idx="6">
                  <c:v>139</c:v>
                </c:pt>
                <c:pt idx="9">
                  <c:v>142</c:v>
                </c:pt>
                <c:pt idx="12">
                  <c:v>134</c:v>
                </c:pt>
              </c:numCache>
            </c:numRef>
          </c:val>
          <c:extLst>
            <c:ext xmlns:c16="http://schemas.microsoft.com/office/drawing/2014/chart" uri="{C3380CC4-5D6E-409C-BE32-E72D297353CC}">
              <c16:uniqueId val="{00000003-0DA4-412D-A09D-074BF0BBE8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1071</c:v>
                </c:pt>
                <c:pt idx="3">
                  <c:v>1071</c:v>
                </c:pt>
                <c:pt idx="6">
                  <c:v>960</c:v>
                </c:pt>
                <c:pt idx="9">
                  <c:v>591</c:v>
                </c:pt>
                <c:pt idx="12">
                  <c:v>519</c:v>
                </c:pt>
              </c:numCache>
            </c:numRef>
          </c:val>
          <c:extLst>
            <c:ext xmlns:c16="http://schemas.microsoft.com/office/drawing/2014/chart" uri="{C3380CC4-5D6E-409C-BE32-E72D297353CC}">
              <c16:uniqueId val="{00000004-0DA4-412D-A09D-074BF0BBE8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A4-412D-A09D-074BF0BBE8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A4-412D-A09D-074BF0BBE8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4804</c:v>
                </c:pt>
                <c:pt idx="3">
                  <c:v>4837</c:v>
                </c:pt>
                <c:pt idx="6">
                  <c:v>4861</c:v>
                </c:pt>
                <c:pt idx="9">
                  <c:v>4707</c:v>
                </c:pt>
                <c:pt idx="12">
                  <c:v>4420</c:v>
                </c:pt>
              </c:numCache>
            </c:numRef>
          </c:val>
          <c:extLst>
            <c:ext xmlns:c16="http://schemas.microsoft.com/office/drawing/2014/chart" uri="{C3380CC4-5D6E-409C-BE32-E72D297353CC}">
              <c16:uniqueId val="{00000007-0DA4-412D-A09D-074BF0BBE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1609</c:v>
                </c:pt>
                <c:pt idx="2">
                  <c:v>#N/A</c:v>
                </c:pt>
                <c:pt idx="3">
                  <c:v>#N/A</c:v>
                </c:pt>
                <c:pt idx="4">
                  <c:v>1681</c:v>
                </c:pt>
                <c:pt idx="5">
                  <c:v>#N/A</c:v>
                </c:pt>
                <c:pt idx="6">
                  <c:v>#N/A</c:v>
                </c:pt>
                <c:pt idx="7">
                  <c:v>1443</c:v>
                </c:pt>
                <c:pt idx="8">
                  <c:v>#N/A</c:v>
                </c:pt>
                <c:pt idx="9">
                  <c:v>#N/A</c:v>
                </c:pt>
                <c:pt idx="10">
                  <c:v>1196</c:v>
                </c:pt>
                <c:pt idx="11">
                  <c:v>#N/A</c:v>
                </c:pt>
                <c:pt idx="12">
                  <c:v>#N/A</c:v>
                </c:pt>
                <c:pt idx="13">
                  <c:v>1093</c:v>
                </c:pt>
                <c:pt idx="14">
                  <c:v>#N/A</c:v>
                </c:pt>
              </c:numCache>
            </c:numRef>
          </c:val>
          <c:smooth val="0"/>
          <c:extLst>
            <c:ext xmlns:c16="http://schemas.microsoft.com/office/drawing/2014/chart" uri="{C3380CC4-5D6E-409C-BE32-E72D297353CC}">
              <c16:uniqueId val="{00000008-0DA4-412D-A09D-074BF0BBE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37628</c:v>
                </c:pt>
                <c:pt idx="5">
                  <c:v>36396</c:v>
                </c:pt>
                <c:pt idx="8">
                  <c:v>35628</c:v>
                </c:pt>
                <c:pt idx="11">
                  <c:v>34011</c:v>
                </c:pt>
                <c:pt idx="14">
                  <c:v>32300</c:v>
                </c:pt>
              </c:numCache>
            </c:numRef>
          </c:val>
          <c:extLst>
            <c:ext xmlns:c16="http://schemas.microsoft.com/office/drawing/2014/chart" uri="{C3380CC4-5D6E-409C-BE32-E72D297353CC}">
              <c16:uniqueId val="{00000000-523A-4D91-9639-54C90A312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12854</c:v>
                </c:pt>
                <c:pt idx="5">
                  <c:v>11758</c:v>
                </c:pt>
                <c:pt idx="8">
                  <c:v>11514</c:v>
                </c:pt>
                <c:pt idx="11">
                  <c:v>10577</c:v>
                </c:pt>
                <c:pt idx="14">
                  <c:v>9431</c:v>
                </c:pt>
              </c:numCache>
            </c:numRef>
          </c:val>
          <c:extLst>
            <c:ext xmlns:c16="http://schemas.microsoft.com/office/drawing/2014/chart" uri="{C3380CC4-5D6E-409C-BE32-E72D297353CC}">
              <c16:uniqueId val="{00000001-523A-4D91-9639-54C90A312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15013</c:v>
                </c:pt>
                <c:pt idx="5">
                  <c:v>14774</c:v>
                </c:pt>
                <c:pt idx="8">
                  <c:v>17535</c:v>
                </c:pt>
                <c:pt idx="11">
                  <c:v>19875</c:v>
                </c:pt>
                <c:pt idx="14">
                  <c:v>21334</c:v>
                </c:pt>
              </c:numCache>
            </c:numRef>
          </c:val>
          <c:extLst>
            <c:ext xmlns:c16="http://schemas.microsoft.com/office/drawing/2014/chart" uri="{C3380CC4-5D6E-409C-BE32-E72D297353CC}">
              <c16:uniqueId val="{00000002-523A-4D91-9639-54C90A312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3A-4D91-9639-54C90A312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3A-4D91-9639-54C90A312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A-4D91-9639-54C90A312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3650</c:v>
                </c:pt>
                <c:pt idx="3">
                  <c:v>3576</c:v>
                </c:pt>
                <c:pt idx="6">
                  <c:v>3751</c:v>
                </c:pt>
                <c:pt idx="9">
                  <c:v>3761</c:v>
                </c:pt>
                <c:pt idx="12">
                  <c:v>3959</c:v>
                </c:pt>
              </c:numCache>
            </c:numRef>
          </c:val>
          <c:extLst>
            <c:ext xmlns:c16="http://schemas.microsoft.com/office/drawing/2014/chart" uri="{C3380CC4-5D6E-409C-BE32-E72D297353CC}">
              <c16:uniqueId val="{00000006-523A-4D91-9639-54C90A312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1123</c:v>
                </c:pt>
                <c:pt idx="3">
                  <c:v>1092</c:v>
                </c:pt>
                <c:pt idx="6">
                  <c:v>1083</c:v>
                </c:pt>
                <c:pt idx="9">
                  <c:v>1023</c:v>
                </c:pt>
                <c:pt idx="12">
                  <c:v>1230</c:v>
                </c:pt>
              </c:numCache>
            </c:numRef>
          </c:val>
          <c:extLst>
            <c:ext xmlns:c16="http://schemas.microsoft.com/office/drawing/2014/chart" uri="{C3380CC4-5D6E-409C-BE32-E72D297353CC}">
              <c16:uniqueId val="{00000007-523A-4D91-9639-54C90A312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8991</c:v>
                </c:pt>
                <c:pt idx="3">
                  <c:v>8270</c:v>
                </c:pt>
                <c:pt idx="6">
                  <c:v>7718</c:v>
                </c:pt>
                <c:pt idx="9">
                  <c:v>6216</c:v>
                </c:pt>
                <c:pt idx="12">
                  <c:v>4755</c:v>
                </c:pt>
              </c:numCache>
            </c:numRef>
          </c:val>
          <c:extLst>
            <c:ext xmlns:c16="http://schemas.microsoft.com/office/drawing/2014/chart" uri="{C3380CC4-5D6E-409C-BE32-E72D297353CC}">
              <c16:uniqueId val="{00000008-523A-4D91-9639-54C90A312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832</c:v>
                </c:pt>
                <c:pt idx="9">
                  <c:v>833</c:v>
                </c:pt>
                <c:pt idx="12">
                  <c:v>835</c:v>
                </c:pt>
              </c:numCache>
            </c:numRef>
          </c:val>
          <c:extLst>
            <c:ext xmlns:c16="http://schemas.microsoft.com/office/drawing/2014/chart" uri="{C3380CC4-5D6E-409C-BE32-E72D297353CC}">
              <c16:uniqueId val="{00000009-523A-4D91-9639-54C90A312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44559</c:v>
                </c:pt>
                <c:pt idx="3">
                  <c:v>46109</c:v>
                </c:pt>
                <c:pt idx="6">
                  <c:v>44516</c:v>
                </c:pt>
                <c:pt idx="9">
                  <c:v>41609</c:v>
                </c:pt>
                <c:pt idx="12">
                  <c:v>40630</c:v>
                </c:pt>
              </c:numCache>
            </c:numRef>
          </c:val>
          <c:extLst>
            <c:ext xmlns:c16="http://schemas.microsoft.com/office/drawing/2014/chart" uri="{C3380CC4-5D6E-409C-BE32-E72D297353CC}">
              <c16:uniqueId val="{0000000A-523A-4D91-9639-54C90A312C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3A-4D91-9639-54C90A312C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5544</c:v>
                </c:pt>
                <c:pt idx="1">
                  <c:v>6402</c:v>
                </c:pt>
                <c:pt idx="2">
                  <c:v>6738</c:v>
                </c:pt>
              </c:numCache>
            </c:numRef>
          </c:val>
          <c:extLst>
            <c:ext xmlns:c16="http://schemas.microsoft.com/office/drawing/2014/chart" uri="{C3380CC4-5D6E-409C-BE32-E72D297353CC}">
              <c16:uniqueId val="{00000000-A656-4ADC-B7B5-2CD35802D8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3181</c:v>
                </c:pt>
                <c:pt idx="1">
                  <c:v>3782</c:v>
                </c:pt>
                <c:pt idx="2">
                  <c:v>4983</c:v>
                </c:pt>
              </c:numCache>
            </c:numRef>
          </c:val>
          <c:extLst>
            <c:ext xmlns:c16="http://schemas.microsoft.com/office/drawing/2014/chart" uri="{C3380CC4-5D6E-409C-BE32-E72D297353CC}">
              <c16:uniqueId val="{00000001-A656-4ADC-B7B5-2CD35802D8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6992</c:v>
                </c:pt>
                <c:pt idx="1">
                  <c:v>7852</c:v>
                </c:pt>
                <c:pt idx="2">
                  <c:v>7899</c:v>
                </c:pt>
              </c:numCache>
            </c:numRef>
          </c:val>
          <c:extLst>
            <c:ext xmlns:c16="http://schemas.microsoft.com/office/drawing/2014/chart" uri="{C3380CC4-5D6E-409C-BE32-E72D297353CC}">
              <c16:uniqueId val="{00000002-A656-4ADC-B7B5-2CD35802D8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高齢者人口と連動した高齢者保健福祉費の増などにより、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となった。一方、基準財政収入額は、</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市民税（所得割・法人税割）や固定資産税の増などにより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交付基準となる財源不足額は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百万円縮小した</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その結果、財政力指数は、単年度では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0.917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と、前年度よりも</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0.007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ポイント増、３か年平均では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0.014</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0.908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年連続で交付税の交付団体となった。 </a:t>
          </a:r>
          <a:endParaRPr lang="ja-JP" altLang="ja-JP" sz="13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4" name="直線コネクタ 73"/>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58057</xdr:rowOff>
    </xdr:to>
    <xdr:cxnSp macro="">
      <xdr:nvCxnSpPr>
        <xdr:cNvPr id="77" name="直線コネクタ 76"/>
        <xdr:cNvCxnSpPr/>
      </xdr:nvCxnSpPr>
      <xdr:spPr>
        <a:xfrm>
          <a:off x="2336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xdr:cNvCxnSpPr/>
      </xdr:nvCxnSpPr>
      <xdr:spPr>
        <a:xfrm flipV="1">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％となり、前年度から</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ポイント上昇した。これは、経常一般財源（歳入）において、市税の増などにより、全体で</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百万円の増（比率への影響</a:t>
          </a:r>
          <a:r>
            <a:rPr kumimoji="1" lang="en-US" altLang="ja-JP" sz="1050">
              <a:latin typeface="ＭＳ Ｐゴシック" panose="020B0600070205080204" pitchFamily="50" charset="-128"/>
              <a:ea typeface="ＭＳ Ｐゴシック" panose="020B0600070205080204" pitchFamily="50" charset="-128"/>
            </a:rPr>
            <a:t>-0.08</a:t>
          </a:r>
          <a:r>
            <a:rPr kumimoji="1" lang="ja-JP" altLang="en-US" sz="1050">
              <a:latin typeface="ＭＳ Ｐゴシック" panose="020B0600070205080204" pitchFamily="50" charset="-128"/>
              <a:ea typeface="ＭＳ Ｐゴシック" panose="020B0600070205080204" pitchFamily="50" charset="-128"/>
            </a:rPr>
            <a:t>ポイント）となった一方で、経常一般財源充当額（歳出）において、社会保障関係経費の増や物価高騰の影響により全体で</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百万円の増（比率への影響</a:t>
          </a:r>
          <a:r>
            <a:rPr kumimoji="1" lang="en-US" altLang="ja-JP" sz="1050">
              <a:latin typeface="ＭＳ Ｐゴシック" panose="020B0600070205080204" pitchFamily="50" charset="-128"/>
              <a:ea typeface="ＭＳ Ｐゴシック" panose="020B0600070205080204" pitchFamily="50" charset="-128"/>
            </a:rPr>
            <a:t>+0.24</a:t>
          </a:r>
          <a:r>
            <a:rPr kumimoji="1" lang="ja-JP" altLang="en-US" sz="1050">
              <a:latin typeface="ＭＳ Ｐゴシック" panose="020B0600070205080204" pitchFamily="50" charset="-128"/>
              <a:ea typeface="ＭＳ Ｐゴシック" panose="020B0600070205080204" pitchFamily="50" charset="-128"/>
            </a:rPr>
            <a:t>ポイント）となったことによる。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今後、社会保障関係経費をはじめとする経常経費についても増加する傾向が続いていることに加え、人件費や物価高騰の影響もあり、引き続き、厳しい財政運営が見込まれるところである。</a:t>
          </a:r>
        </a:p>
        <a:p>
          <a:r>
            <a:rPr kumimoji="1" lang="ja-JP" altLang="en-US" sz="105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61</xdr:row>
      <xdr:rowOff>66294</xdr:rowOff>
    </xdr:to>
    <xdr:cxnSp macro="">
      <xdr:nvCxnSpPr>
        <xdr:cNvPr id="132" name="直線コネクタ 131"/>
        <xdr:cNvCxnSpPr/>
      </xdr:nvCxnSpPr>
      <xdr:spPr>
        <a:xfrm>
          <a:off x="4114800" y="1051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61</xdr:row>
      <xdr:rowOff>56642</xdr:rowOff>
    </xdr:to>
    <xdr:cxnSp macro="">
      <xdr:nvCxnSpPr>
        <xdr:cNvPr id="135" name="直線コネクタ 134"/>
        <xdr:cNvCxnSpPr/>
      </xdr:nvCxnSpPr>
      <xdr:spPr>
        <a:xfrm>
          <a:off x="3225800" y="104716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160274</xdr:rowOff>
    </xdr:to>
    <xdr:cxnSp macro="">
      <xdr:nvCxnSpPr>
        <xdr:cNvPr id="138" name="直線コネクタ 137"/>
        <xdr:cNvCxnSpPr/>
      </xdr:nvCxnSpPr>
      <xdr:spPr>
        <a:xfrm flipV="1">
          <a:off x="2336800" y="1047165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160274</xdr:rowOff>
    </xdr:to>
    <xdr:cxnSp macro="">
      <xdr:nvCxnSpPr>
        <xdr:cNvPr id="141" name="直線コネクタ 140"/>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112014</xdr:rowOff>
    </xdr:from>
    <xdr:to>
      <xdr:col>11</xdr:col>
      <xdr:colOff>82550</xdr:colOff>
      <xdr:row>62</xdr:row>
      <xdr:rowOff>42164</xdr:rowOff>
    </xdr:to>
    <xdr:sp macro="" textlink="">
      <xdr:nvSpPr>
        <xdr:cNvPr id="142" name="フローチャート: 判断 141"/>
        <xdr:cNvSpPr/>
      </xdr:nvSpPr>
      <xdr:spPr>
        <a:xfrm>
          <a:off x="2286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43" name="テキスト ボックス 142"/>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44" name="フローチャート: 判断 143"/>
        <xdr:cNvSpPr/>
      </xdr:nvSpPr>
      <xdr:spPr>
        <a:xfrm>
          <a:off x="1397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45" name="テキスト ボックス 144"/>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1" name="楕円 150"/>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2"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5" name="楕円 154"/>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6" name="テキスト ボックス 155"/>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8" name="テキスト ボックス 157"/>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60" name="テキスト ボックス 159"/>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人件費は、職員給などにより増、物件費は、子育て世帯への生活応援商品券給付事業費の増などにより増となった。また、物価高騰の影響による諸経費の増も影響している。</a:t>
          </a:r>
        </a:p>
        <a:p>
          <a:r>
            <a:rPr kumimoji="1" lang="ja-JP" altLang="en-US" sz="14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15717</xdr:rowOff>
    </xdr:from>
    <xdr:to>
      <xdr:col>23</xdr:col>
      <xdr:colOff>133350</xdr:colOff>
      <xdr:row>83</xdr:row>
      <xdr:rowOff>28546</xdr:rowOff>
    </xdr:to>
    <xdr:cxnSp macro="">
      <xdr:nvCxnSpPr>
        <xdr:cNvPr id="195" name="直線コネクタ 194"/>
        <xdr:cNvCxnSpPr/>
      </xdr:nvCxnSpPr>
      <xdr:spPr>
        <a:xfrm>
          <a:off x="4114800" y="14246067"/>
          <a:ext cx="8382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151507</xdr:rowOff>
    </xdr:from>
    <xdr:to>
      <xdr:col>19</xdr:col>
      <xdr:colOff>133350</xdr:colOff>
      <xdr:row>83</xdr:row>
      <xdr:rowOff>15717</xdr:rowOff>
    </xdr:to>
    <xdr:cxnSp macro="">
      <xdr:nvCxnSpPr>
        <xdr:cNvPr id="198" name="直線コネクタ 197"/>
        <xdr:cNvCxnSpPr/>
      </xdr:nvCxnSpPr>
      <xdr:spPr>
        <a:xfrm>
          <a:off x="3225800" y="14210407"/>
          <a:ext cx="889000" cy="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89722</xdr:rowOff>
    </xdr:from>
    <xdr:to>
      <xdr:col>15</xdr:col>
      <xdr:colOff>82550</xdr:colOff>
      <xdr:row>82</xdr:row>
      <xdr:rowOff>151507</xdr:rowOff>
    </xdr:to>
    <xdr:cxnSp macro="">
      <xdr:nvCxnSpPr>
        <xdr:cNvPr id="201" name="直線コネクタ 200"/>
        <xdr:cNvCxnSpPr/>
      </xdr:nvCxnSpPr>
      <xdr:spPr>
        <a:xfrm>
          <a:off x="2336800" y="14148622"/>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169210</xdr:rowOff>
    </xdr:from>
    <xdr:to>
      <xdr:col>11</xdr:col>
      <xdr:colOff>31750</xdr:colOff>
      <xdr:row>82</xdr:row>
      <xdr:rowOff>89722</xdr:rowOff>
    </xdr:to>
    <xdr:cxnSp macro="">
      <xdr:nvCxnSpPr>
        <xdr:cNvPr id="204" name="直線コネクタ 203"/>
        <xdr:cNvCxnSpPr/>
      </xdr:nvCxnSpPr>
      <xdr:spPr>
        <a:xfrm>
          <a:off x="1447800" y="14056660"/>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149557</xdr:rowOff>
    </xdr:from>
    <xdr:to>
      <xdr:col>11</xdr:col>
      <xdr:colOff>82550</xdr:colOff>
      <xdr:row>83</xdr:row>
      <xdr:rowOff>79707</xdr:rowOff>
    </xdr:to>
    <xdr:sp macro="" textlink="">
      <xdr:nvSpPr>
        <xdr:cNvPr id="205" name="フローチャート: 判断 204"/>
        <xdr:cNvSpPr/>
      </xdr:nvSpPr>
      <xdr:spPr>
        <a:xfrm>
          <a:off x="2286000" y="142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64484</xdr:rowOff>
    </xdr:from>
    <xdr:ext cx="762000" cy="259045"/>
    <xdr:sp macro="" textlink="">
      <xdr:nvSpPr>
        <xdr:cNvPr id="206" name="テキスト ボックス 205"/>
        <xdr:cNvSpPr txBox="1"/>
      </xdr:nvSpPr>
      <xdr:spPr>
        <a:xfrm>
          <a:off x="1955800" y="142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56282</xdr:rowOff>
    </xdr:from>
    <xdr:to>
      <xdr:col>7</xdr:col>
      <xdr:colOff>31750</xdr:colOff>
      <xdr:row>82</xdr:row>
      <xdr:rowOff>157882</xdr:rowOff>
    </xdr:to>
    <xdr:sp macro="" textlink="">
      <xdr:nvSpPr>
        <xdr:cNvPr id="207" name="フローチャート: 判断 206"/>
        <xdr:cNvSpPr/>
      </xdr:nvSpPr>
      <xdr:spPr>
        <a:xfrm>
          <a:off x="1397000" y="1411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142659</xdr:rowOff>
    </xdr:from>
    <xdr:ext cx="762000" cy="259045"/>
    <xdr:sp macro="" textlink="">
      <xdr:nvSpPr>
        <xdr:cNvPr id="208" name="テキスト ボックス 207"/>
        <xdr:cNvSpPr txBox="1"/>
      </xdr:nvSpPr>
      <xdr:spPr>
        <a:xfrm>
          <a:off x="1066800" y="14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149196</xdr:rowOff>
    </xdr:from>
    <xdr:to>
      <xdr:col>23</xdr:col>
      <xdr:colOff>184150</xdr:colOff>
      <xdr:row>83</xdr:row>
      <xdr:rowOff>79346</xdr:rowOff>
    </xdr:to>
    <xdr:sp macro="" textlink="">
      <xdr:nvSpPr>
        <xdr:cNvPr id="214" name="楕円 213"/>
        <xdr:cNvSpPr/>
      </xdr:nvSpPr>
      <xdr:spPr>
        <a:xfrm>
          <a:off x="4902200" y="14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165723</xdr:rowOff>
    </xdr:from>
    <xdr:ext cx="762000" cy="259045"/>
    <xdr:sp macro="" textlink="">
      <xdr:nvSpPr>
        <xdr:cNvPr id="215" name="人件費・物件費等の状況該当値テキスト"/>
        <xdr:cNvSpPr txBox="1"/>
      </xdr:nvSpPr>
      <xdr:spPr>
        <a:xfrm>
          <a:off x="5041900" y="140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136367</xdr:rowOff>
    </xdr:from>
    <xdr:to>
      <xdr:col>19</xdr:col>
      <xdr:colOff>184150</xdr:colOff>
      <xdr:row>83</xdr:row>
      <xdr:rowOff>66517</xdr:rowOff>
    </xdr:to>
    <xdr:sp macro="" textlink="">
      <xdr:nvSpPr>
        <xdr:cNvPr id="216" name="楕円 215"/>
        <xdr:cNvSpPr/>
      </xdr:nvSpPr>
      <xdr:spPr>
        <a:xfrm>
          <a:off x="4064000" y="141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76694</xdr:rowOff>
    </xdr:from>
    <xdr:ext cx="736600" cy="259045"/>
    <xdr:sp macro="" textlink="">
      <xdr:nvSpPr>
        <xdr:cNvPr id="217" name="テキスト ボックス 216"/>
        <xdr:cNvSpPr txBox="1"/>
      </xdr:nvSpPr>
      <xdr:spPr>
        <a:xfrm>
          <a:off x="3733800" y="1396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100707</xdr:rowOff>
    </xdr:from>
    <xdr:to>
      <xdr:col>15</xdr:col>
      <xdr:colOff>133350</xdr:colOff>
      <xdr:row>83</xdr:row>
      <xdr:rowOff>30857</xdr:rowOff>
    </xdr:to>
    <xdr:sp macro="" textlink="">
      <xdr:nvSpPr>
        <xdr:cNvPr id="218" name="楕円 217"/>
        <xdr:cNvSpPr/>
      </xdr:nvSpPr>
      <xdr:spPr>
        <a:xfrm>
          <a:off x="3175000" y="141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41034</xdr:rowOff>
    </xdr:from>
    <xdr:ext cx="762000" cy="259045"/>
    <xdr:sp macro="" textlink="">
      <xdr:nvSpPr>
        <xdr:cNvPr id="219" name="テキスト ボックス 218"/>
        <xdr:cNvSpPr txBox="1"/>
      </xdr:nvSpPr>
      <xdr:spPr>
        <a:xfrm>
          <a:off x="2844800" y="1392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38922</xdr:rowOff>
    </xdr:from>
    <xdr:to>
      <xdr:col>11</xdr:col>
      <xdr:colOff>82550</xdr:colOff>
      <xdr:row>82</xdr:row>
      <xdr:rowOff>140522</xdr:rowOff>
    </xdr:to>
    <xdr:sp macro="" textlink="">
      <xdr:nvSpPr>
        <xdr:cNvPr id="220" name="楕円 219"/>
        <xdr:cNvSpPr/>
      </xdr:nvSpPr>
      <xdr:spPr>
        <a:xfrm>
          <a:off x="2286000" y="140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150699</xdr:rowOff>
    </xdr:from>
    <xdr:ext cx="762000" cy="259045"/>
    <xdr:sp macro="" textlink="">
      <xdr:nvSpPr>
        <xdr:cNvPr id="221" name="テキスト ボックス 220"/>
        <xdr:cNvSpPr txBox="1"/>
      </xdr:nvSpPr>
      <xdr:spPr>
        <a:xfrm>
          <a:off x="1955800" y="138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118410</xdr:rowOff>
    </xdr:from>
    <xdr:to>
      <xdr:col>7</xdr:col>
      <xdr:colOff>31750</xdr:colOff>
      <xdr:row>82</xdr:row>
      <xdr:rowOff>48560</xdr:rowOff>
    </xdr:to>
    <xdr:sp macro="" textlink="">
      <xdr:nvSpPr>
        <xdr:cNvPr id="222" name="楕円 221"/>
        <xdr:cNvSpPr/>
      </xdr:nvSpPr>
      <xdr:spPr>
        <a:xfrm>
          <a:off x="1397000" y="140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58737</xdr:rowOff>
    </xdr:from>
    <xdr:ext cx="762000" cy="259045"/>
    <xdr:sp macro="" textlink="">
      <xdr:nvSpPr>
        <xdr:cNvPr id="223" name="テキスト ボックス 222"/>
        <xdr:cNvSpPr txBox="1"/>
      </xdr:nvSpPr>
      <xdr:spPr>
        <a:xfrm>
          <a:off x="1066800" y="137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年度は、</a:t>
          </a:r>
          <a:r>
            <a:rPr kumimoji="1" lang="en-US" altLang="ja-JP" sz="1400">
              <a:latin typeface="ＭＳ Ｐゴシック" panose="020B0600070205080204" pitchFamily="50" charset="-128"/>
              <a:ea typeface="ＭＳ Ｐゴシック" panose="020B0600070205080204" pitchFamily="50" charset="-128"/>
            </a:rPr>
            <a:t>101.2</a:t>
          </a:r>
          <a:r>
            <a:rPr kumimoji="1" lang="ja-JP" altLang="en-US" sz="1400">
              <a:latin typeface="ＭＳ Ｐゴシック" panose="020B0600070205080204" pitchFamily="50" charset="-128"/>
              <a:ea typeface="ＭＳ Ｐゴシック" panose="020B0600070205080204" pitchFamily="50" charset="-128"/>
            </a:rPr>
            <a:t>ポイントと令和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年度から微増となり、国との差は概ね横ばいで推移している。</a:t>
          </a:r>
        </a:p>
        <a:p>
          <a:r>
            <a:rPr kumimoji="1" lang="ja-JP" altLang="en-US" sz="14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9" name="直線コネクタ 258"/>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2" name="直線コネクタ 261"/>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5" name="直線コネクタ 264"/>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102507</xdr:rowOff>
    </xdr:to>
    <xdr:cxnSp macro="">
      <xdr:nvCxnSpPr>
        <xdr:cNvPr id="268" name="直線コネクタ 267"/>
        <xdr:cNvCxnSpPr/>
      </xdr:nvCxnSpPr>
      <xdr:spPr>
        <a:xfrm>
          <a:off x="13512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指定管理者制度の積極的な導入や事務のアウトソーシング等、執行体制の見直しを進めているほか、市民との協働による市政運営を進め、職員数の適正管理に取り組んでいるところである。</a:t>
          </a:r>
        </a:p>
        <a:p>
          <a:r>
            <a:rPr kumimoji="1" lang="ja-JP" altLang="en-US" sz="14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引き続き、「草津市健全で持続可能な財政運営および財政規律に関する条例」、「草津市財政規律ガイドライン」に基づき、適正な定員管理による人件費の抑制に努めていく。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26353</xdr:rowOff>
    </xdr:from>
    <xdr:to>
      <xdr:col>81</xdr:col>
      <xdr:colOff>44450</xdr:colOff>
      <xdr:row>62</xdr:row>
      <xdr:rowOff>42439</xdr:rowOff>
    </xdr:to>
    <xdr:cxnSp macro="">
      <xdr:nvCxnSpPr>
        <xdr:cNvPr id="322" name="直線コネクタ 321"/>
        <xdr:cNvCxnSpPr/>
      </xdr:nvCxnSpPr>
      <xdr:spPr>
        <a:xfrm flipV="1">
          <a:off x="16179800" y="1065625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46461</xdr:rowOff>
    </xdr:to>
    <xdr:cxnSp macro="">
      <xdr:nvCxnSpPr>
        <xdr:cNvPr id="325" name="直線コネクタ 324"/>
        <xdr:cNvCxnSpPr/>
      </xdr:nvCxnSpPr>
      <xdr:spPr>
        <a:xfrm flipV="1">
          <a:off x="15290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46461</xdr:rowOff>
    </xdr:from>
    <xdr:to>
      <xdr:col>72</xdr:col>
      <xdr:colOff>203200</xdr:colOff>
      <xdr:row>62</xdr:row>
      <xdr:rowOff>56515</xdr:rowOff>
    </xdr:to>
    <xdr:cxnSp macro="">
      <xdr:nvCxnSpPr>
        <xdr:cNvPr id="328" name="直線コネクタ 327"/>
        <xdr:cNvCxnSpPr/>
      </xdr:nvCxnSpPr>
      <xdr:spPr>
        <a:xfrm flipV="1">
          <a:off x="14401800" y="106763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56515</xdr:rowOff>
    </xdr:to>
    <xdr:cxnSp macro="">
      <xdr:nvCxnSpPr>
        <xdr:cNvPr id="331" name="直線コネクタ 330"/>
        <xdr:cNvCxnSpPr/>
      </xdr:nvCxnSpPr>
      <xdr:spPr>
        <a:xfrm>
          <a:off x="13512800" y="1066429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53446</xdr:rowOff>
    </xdr:from>
    <xdr:to>
      <xdr:col>68</xdr:col>
      <xdr:colOff>203200</xdr:colOff>
      <xdr:row>63</xdr:row>
      <xdr:rowOff>155046</xdr:rowOff>
    </xdr:to>
    <xdr:sp macro="" textlink="">
      <xdr:nvSpPr>
        <xdr:cNvPr id="332" name="フローチャート: 判断 331"/>
        <xdr:cNvSpPr/>
      </xdr:nvSpPr>
      <xdr:spPr>
        <a:xfrm>
          <a:off x="14351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139823</xdr:rowOff>
    </xdr:from>
    <xdr:ext cx="762000" cy="259045"/>
    <xdr:sp macro="" textlink="">
      <xdr:nvSpPr>
        <xdr:cNvPr id="333" name="テキスト ボックス 332"/>
        <xdr:cNvSpPr txBox="1"/>
      </xdr:nvSpPr>
      <xdr:spPr>
        <a:xfrm>
          <a:off x="14020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75565</xdr:rowOff>
    </xdr:from>
    <xdr:to>
      <xdr:col>64</xdr:col>
      <xdr:colOff>152400</xdr:colOff>
      <xdr:row>64</xdr:row>
      <xdr:rowOff>5715</xdr:rowOff>
    </xdr:to>
    <xdr:sp macro="" textlink="">
      <xdr:nvSpPr>
        <xdr:cNvPr id="334" name="フローチャート: 判断 333"/>
        <xdr:cNvSpPr/>
      </xdr:nvSpPr>
      <xdr:spPr>
        <a:xfrm>
          <a:off x="13462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161942</xdr:rowOff>
    </xdr:from>
    <xdr:ext cx="762000" cy="259045"/>
    <xdr:sp macro="" textlink="">
      <xdr:nvSpPr>
        <xdr:cNvPr id="335" name="テキスト ボックス 334"/>
        <xdr:cNvSpPr txBox="1"/>
      </xdr:nvSpPr>
      <xdr:spPr>
        <a:xfrm>
          <a:off x="13131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41" name="楕円 340"/>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42" name="定員管理の状況該当値テキスト"/>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43" name="楕円 342"/>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103416</xdr:rowOff>
    </xdr:from>
    <xdr:ext cx="736600" cy="259045"/>
    <xdr:sp macro="" textlink="">
      <xdr:nvSpPr>
        <xdr:cNvPr id="344" name="テキスト ボックス 343"/>
        <xdr:cNvSpPr txBox="1"/>
      </xdr:nvSpPr>
      <xdr:spPr>
        <a:xfrm>
          <a:off x="15798800" y="1039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167111</xdr:rowOff>
    </xdr:from>
    <xdr:to>
      <xdr:col>73</xdr:col>
      <xdr:colOff>44450</xdr:colOff>
      <xdr:row>62</xdr:row>
      <xdr:rowOff>97261</xdr:rowOff>
    </xdr:to>
    <xdr:sp macro="" textlink="">
      <xdr:nvSpPr>
        <xdr:cNvPr id="345" name="楕円 344"/>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46" name="テキスト ボックス 345"/>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5715</xdr:rowOff>
    </xdr:from>
    <xdr:to>
      <xdr:col>68</xdr:col>
      <xdr:colOff>203200</xdr:colOff>
      <xdr:row>62</xdr:row>
      <xdr:rowOff>107315</xdr:rowOff>
    </xdr:to>
    <xdr:sp macro="" textlink="">
      <xdr:nvSpPr>
        <xdr:cNvPr id="347" name="楕円 346"/>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117492</xdr:rowOff>
    </xdr:from>
    <xdr:ext cx="762000" cy="259045"/>
    <xdr:sp macro="" textlink="">
      <xdr:nvSpPr>
        <xdr:cNvPr id="348" name="テキスト ボックス 347"/>
        <xdr:cNvSpPr txBox="1"/>
      </xdr:nvSpPr>
      <xdr:spPr>
        <a:xfrm>
          <a:off x="14020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49" name="楕円 348"/>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0" name="テキスト ボックス 349"/>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実質公債費比率は、過去の大規模事業に伴う建設事業債や公営企業債の償還が終了したことにより、ベースとなる公債費が減少したことなどから、単年度では前年から</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％となり、３か年平均では、</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4.7</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81945</xdr:rowOff>
    </xdr:to>
    <xdr:cxnSp macro="">
      <xdr:nvCxnSpPr>
        <xdr:cNvPr id="385" name="直線コネクタ 384"/>
        <xdr:cNvCxnSpPr/>
      </xdr:nvCxnSpPr>
      <xdr:spPr>
        <a:xfrm flipV="1">
          <a:off x="16179800" y="70079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42</xdr:row>
      <xdr:rowOff>2419</xdr:rowOff>
    </xdr:to>
    <xdr:cxnSp macro="">
      <xdr:nvCxnSpPr>
        <xdr:cNvPr id="388" name="直線コネクタ 387"/>
        <xdr:cNvCxnSpPr/>
      </xdr:nvCxnSpPr>
      <xdr:spPr>
        <a:xfrm flipV="1">
          <a:off x="15290800" y="71113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25400</xdr:rowOff>
    </xdr:to>
    <xdr:cxnSp macro="">
      <xdr:nvCxnSpPr>
        <xdr:cNvPr id="391" name="直線コネクタ 390"/>
        <xdr:cNvCxnSpPr/>
      </xdr:nvCxnSpPr>
      <xdr:spPr>
        <a:xfrm flipV="1">
          <a:off x="14401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4" name="直線コネクタ 393"/>
        <xdr:cNvCxnSpPr/>
      </xdr:nvCxnSpPr>
      <xdr:spPr>
        <a:xfrm>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8" name="楕円 407"/>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9" name="テキスト ボックス 408"/>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2" name="楕円 411"/>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3" name="テキスト ボックス 412"/>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p>
        <a:p>
          <a:r>
            <a:rPr kumimoji="1" lang="ja-JP" altLang="en-US" sz="1300">
              <a:latin typeface="ＭＳ Ｐゴシック" panose="020B0600070205080204" pitchFamily="50" charset="-128"/>
              <a:ea typeface="ＭＳ Ｐゴシック" panose="020B0600070205080204" pitchFamily="50" charset="-128"/>
            </a:rPr>
            <a:t>　今後も、「草津市財政規律ガイドライン」に基づき、将来の財政負担を見通し、引き続き健全な財政運営に努めていく。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55" name="フローチャート: 判断 454"/>
        <xdr:cNvSpPr/>
      </xdr:nvSpPr>
      <xdr:spPr>
        <a:xfrm>
          <a:off x="14351000" y="236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75582</xdr:rowOff>
    </xdr:from>
    <xdr:ext cx="762000" cy="259045"/>
    <xdr:sp macro="" textlink="">
      <xdr:nvSpPr>
        <xdr:cNvPr id="456" name="テキスト ボックス 455"/>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42182</xdr:rowOff>
    </xdr:from>
    <xdr:to>
      <xdr:col>64</xdr:col>
      <xdr:colOff>152400</xdr:colOff>
      <xdr:row>13</xdr:row>
      <xdr:rowOff>143782</xdr:rowOff>
    </xdr:to>
    <xdr:sp macro="" textlink="">
      <xdr:nvSpPr>
        <xdr:cNvPr id="457" name="フローチャート: 判断 456"/>
        <xdr:cNvSpPr/>
      </xdr:nvSpPr>
      <xdr:spPr>
        <a:xfrm>
          <a:off x="13462000" y="22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153959</xdr:rowOff>
    </xdr:from>
    <xdr:ext cx="762000" cy="259045"/>
    <xdr:sp macro="" textlink="">
      <xdr:nvSpPr>
        <xdr:cNvPr id="458" name="テキスト ボックス 457"/>
        <xdr:cNvSpPr txBox="1"/>
      </xdr:nvSpPr>
      <xdr:spPr>
        <a:xfrm>
          <a:off x="13131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職員給は増となった一方で、市税の増などにより分母の経常一般財源が増えたことから比率は微減となった。</a:t>
          </a:r>
        </a:p>
        <a:p>
          <a:r>
            <a:rPr kumimoji="1" lang="ja-JP" altLang="en-US" sz="12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14986</xdr:rowOff>
    </xdr:to>
    <xdr:cxnSp macro="">
      <xdr:nvCxnSpPr>
        <xdr:cNvPr id="64" name="直線コネクタ 63"/>
        <xdr:cNvCxnSpPr/>
      </xdr:nvCxnSpPr>
      <xdr:spPr>
        <a:xfrm flipV="1">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14986</xdr:rowOff>
    </xdr:to>
    <xdr:cxnSp macro="">
      <xdr:nvCxnSpPr>
        <xdr:cNvPr id="67" name="直線コネクタ 66"/>
        <xdr:cNvCxnSpPr/>
      </xdr:nvCxnSpPr>
      <xdr:spPr>
        <a:xfrm>
          <a:off x="3098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38</xdr:row>
      <xdr:rowOff>8128</xdr:rowOff>
    </xdr:to>
    <xdr:cxnSp macro="">
      <xdr:nvCxnSpPr>
        <xdr:cNvPr id="70" name="直線コネクタ 69"/>
        <xdr:cNvCxnSpPr/>
      </xdr:nvCxnSpPr>
      <xdr:spPr>
        <a:xfrm flipV="1">
          <a:off x="2209800" y="63586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38</xdr:row>
      <xdr:rowOff>8128</xdr:rowOff>
    </xdr:to>
    <xdr:cxnSp macro="">
      <xdr:nvCxnSpPr>
        <xdr:cNvPr id="73" name="直線コネクタ 72"/>
        <xdr:cNvCxnSpPr/>
      </xdr:nvCxnSpPr>
      <xdr:spPr>
        <a:xfrm>
          <a:off x="1320800" y="627634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xdr:rowOff>
    </xdr:from>
    <xdr:to>
      <xdr:col>11</xdr:col>
      <xdr:colOff>60325</xdr:colOff>
      <xdr:row>38</xdr:row>
      <xdr:rowOff>113792</xdr:rowOff>
    </xdr:to>
    <xdr:sp macro="" textlink="">
      <xdr:nvSpPr>
        <xdr:cNvPr id="74" name="フローチャート: 判断 73"/>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75" name="テキスト ボックス 74"/>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90" name="テキスト ボックス 89"/>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子育て世帯への生活応援商品券給付事業の影響などにより、物件費における経常経費は対前年度比で</a:t>
          </a:r>
          <a:r>
            <a:rPr kumimoji="1" lang="en-US" altLang="ja-JP" sz="1250">
              <a:latin typeface="ＭＳ Ｐゴシック" panose="020B0600070205080204" pitchFamily="50" charset="-128"/>
              <a:ea typeface="ＭＳ Ｐゴシック" panose="020B0600070205080204" pitchFamily="50" charset="-128"/>
            </a:rPr>
            <a:t>110</a:t>
          </a:r>
          <a:r>
            <a:rPr kumimoji="1" lang="ja-JP" altLang="en-US" sz="125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ポイント増加した。</a:t>
          </a:r>
        </a:p>
        <a:p>
          <a:r>
            <a:rPr kumimoji="1" lang="ja-JP" altLang="en-US" sz="1250">
              <a:latin typeface="ＭＳ Ｐゴシック" panose="020B0600070205080204" pitchFamily="50" charset="-128"/>
              <a:ea typeface="ＭＳ Ｐゴシック" panose="020B0600070205080204" pitchFamily="50" charset="-128"/>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58964</xdr:rowOff>
    </xdr:to>
    <xdr:cxnSp macro="">
      <xdr:nvCxnSpPr>
        <xdr:cNvPr id="127" name="直線コネクタ 126"/>
        <xdr:cNvCxnSpPr/>
      </xdr:nvCxnSpPr>
      <xdr:spPr>
        <a:xfrm>
          <a:off x="15671800" y="2940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26307</xdr:rowOff>
    </xdr:to>
    <xdr:cxnSp macro="">
      <xdr:nvCxnSpPr>
        <xdr:cNvPr id="130" name="直線コネクタ 129"/>
        <xdr:cNvCxnSpPr/>
      </xdr:nvCxnSpPr>
      <xdr:spPr>
        <a:xfrm>
          <a:off x="14782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88900</xdr:rowOff>
    </xdr:to>
    <xdr:cxnSp macro="">
      <xdr:nvCxnSpPr>
        <xdr:cNvPr id="133" name="直線コネクタ 132"/>
        <xdr:cNvCxnSpPr/>
      </xdr:nvCxnSpPr>
      <xdr:spPr>
        <a:xfrm flipV="1">
          <a:off x="13893800" y="279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146050</xdr:rowOff>
    </xdr:to>
    <xdr:cxnSp macro="">
      <xdr:nvCxnSpPr>
        <xdr:cNvPr id="136" name="直線コネクタ 135"/>
        <xdr:cNvCxnSpPr/>
      </xdr:nvCxnSpPr>
      <xdr:spPr>
        <a:xfrm flipV="1">
          <a:off x="13004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39" name="フローチャート: 判断 138"/>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40" name="テキスト ボックス 139"/>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47" name="物件費該当値テキスト"/>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1" name="テキスト ボックス 150"/>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障害福祉費の増や民間保育所・認定こども園運営費等の増により、扶助費における経常経費は対前年度で</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高齢者や児童数の増加に伴う社会保障関係経費の増加は継続していくと予想されることから、「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142240</xdr:rowOff>
    </xdr:to>
    <xdr:cxnSp macro="">
      <xdr:nvCxnSpPr>
        <xdr:cNvPr id="188" name="直線コネクタ 187"/>
        <xdr:cNvCxnSpPr/>
      </xdr:nvCxnSpPr>
      <xdr:spPr>
        <a:xfrm>
          <a:off x="3987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88900</xdr:rowOff>
    </xdr:to>
    <xdr:cxnSp macro="">
      <xdr:nvCxnSpPr>
        <xdr:cNvPr id="191" name="直線コネクタ 190"/>
        <xdr:cNvCxnSpPr/>
      </xdr:nvCxnSpPr>
      <xdr:spPr>
        <a:xfrm>
          <a:off x="3098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88900</xdr:rowOff>
    </xdr:to>
    <xdr:cxnSp macro="">
      <xdr:nvCxnSpPr>
        <xdr:cNvPr id="194" name="直線コネクタ 193"/>
        <xdr:cNvCxnSpPr/>
      </xdr:nvCxnSpPr>
      <xdr:spPr>
        <a:xfrm flipV="1">
          <a:off x="2209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7" name="直線コネクタ 196"/>
        <xdr:cNvCxnSpPr/>
      </xdr:nvCxnSpPr>
      <xdr:spPr>
        <a:xfrm flipV="1">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00" name="フローチャート: 判断 199"/>
        <xdr:cNvSpPr/>
      </xdr:nvSpPr>
      <xdr:spPr>
        <a:xfrm>
          <a:off x="1270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01" name="テキスト ボックス 200"/>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7" name="楕円 206"/>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8" name="扶助費該当値テキスト"/>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2" name="テキスト ボックス 211"/>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国民健康保険事業や後期高齢者医療事業など各種特別会計への繰出しの増などにより、その他における経常経費は対前年度で</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45357</xdr:rowOff>
    </xdr:to>
    <xdr:cxnSp macro="">
      <xdr:nvCxnSpPr>
        <xdr:cNvPr id="251" name="直線コネクタ 250"/>
        <xdr:cNvCxnSpPr/>
      </xdr:nvCxnSpPr>
      <xdr:spPr>
        <a:xfrm>
          <a:off x="15671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4" name="直線コネクタ 253"/>
        <xdr:cNvCxnSpPr/>
      </xdr:nvCxnSpPr>
      <xdr:spPr>
        <a:xfrm>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99785</xdr:rowOff>
    </xdr:to>
    <xdr:cxnSp macro="">
      <xdr:nvCxnSpPr>
        <xdr:cNvPr id="257" name="直線コネクタ 256"/>
        <xdr:cNvCxnSpPr/>
      </xdr:nvCxnSpPr>
      <xdr:spPr>
        <a:xfrm flipV="1">
          <a:off x="13893800" y="9581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99785</xdr:rowOff>
    </xdr:to>
    <xdr:cxnSp macro="">
      <xdr:nvCxnSpPr>
        <xdr:cNvPr id="260" name="直線コネクタ 259"/>
        <xdr:cNvCxnSpPr/>
      </xdr:nvCxnSpPr>
      <xdr:spPr>
        <a:xfrm>
          <a:off x="13004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湖南広域行政組合負担金の増などにより、補助費等における経常経費は対前年度比で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今後、引き続き、一部事務組合の負担金や市独自で実施している各種団体への補助金について、事業内容や執行体制を精査し、適正な交付となるよう努めていく。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10" name="直線コネクタ 309"/>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13" name="直線コネクタ 312"/>
        <xdr:cNvCxnSpPr/>
      </xdr:nvCxnSpPr>
      <xdr:spPr>
        <a:xfrm flipV="1">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170434</xdr:rowOff>
    </xdr:to>
    <xdr:cxnSp macro="">
      <xdr:nvCxnSpPr>
        <xdr:cNvPr id="316" name="直線コネクタ 315"/>
        <xdr:cNvCxnSpPr/>
      </xdr:nvCxnSpPr>
      <xdr:spPr>
        <a:xfrm flipV="1">
          <a:off x="13893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37</xdr:row>
      <xdr:rowOff>170434</xdr:rowOff>
    </xdr:to>
    <xdr:cxnSp macro="">
      <xdr:nvCxnSpPr>
        <xdr:cNvPr id="319" name="直線コネクタ 318"/>
        <xdr:cNvCxnSpPr/>
      </xdr:nvCxnSpPr>
      <xdr:spPr>
        <a:xfrm>
          <a:off x="13004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0" name="フローチャート: 判断 319"/>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1" name="テキスト ボックス 32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2" name="フローチャート: 判断 321"/>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3" name="テキスト ボックス 322"/>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1" name="楕円 330"/>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2" name="テキスト ボックス 331"/>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5" name="楕円 334"/>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6" name="テキスト ボックス 335"/>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7" name="楕円 336"/>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8" name="テキスト ボックス 337"/>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過去の大規模事業に伴う建設事業債や公営企業債の償還が終了したことなどにより、公債費における経常経費は対前年度で</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百万円の減となったことなどから、比率としては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69850</xdr:rowOff>
    </xdr:to>
    <xdr:cxnSp macro="">
      <xdr:nvCxnSpPr>
        <xdr:cNvPr id="371" name="直線コネクタ 370"/>
        <xdr:cNvCxnSpPr/>
      </xdr:nvCxnSpPr>
      <xdr:spPr>
        <a:xfrm flipV="1">
          <a:off x="3987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115570</xdr:rowOff>
    </xdr:to>
    <xdr:cxnSp macro="">
      <xdr:nvCxnSpPr>
        <xdr:cNvPr id="374" name="直線コネクタ 373"/>
        <xdr:cNvCxnSpPr/>
      </xdr:nvCxnSpPr>
      <xdr:spPr>
        <a:xfrm flipV="1">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73661</xdr:rowOff>
    </xdr:to>
    <xdr:cxnSp macro="">
      <xdr:nvCxnSpPr>
        <xdr:cNvPr id="377" name="直線コネクタ 376"/>
        <xdr:cNvCxnSpPr/>
      </xdr:nvCxnSpPr>
      <xdr:spPr>
        <a:xfrm flipV="1">
          <a:off x="2209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80" name="直線コネクタ 379"/>
        <xdr:cNvCxnSpPr/>
      </xdr:nvCxnSpPr>
      <xdr:spPr>
        <a:xfrm flipV="1">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1" name="フローチャート: 判断 380"/>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2" name="テキスト ボックス 381"/>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1"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3" name="テキスト ボックス 39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6" name="楕円 395"/>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7" name="テキスト ボックス 396"/>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公債費以外の比率については、物件費や扶助費が増加した一方で市税の増などにより分母の経常一般財源が増加したことから、比率としては、類似団体平均を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ポイント下回っており、類似団体と比較して低い水準となった。</a:t>
          </a:r>
        </a:p>
        <a:p>
          <a:r>
            <a:rPr kumimoji="1" lang="ja-JP" altLang="en-US" sz="13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54610</xdr:rowOff>
    </xdr:to>
    <xdr:cxnSp macro="">
      <xdr:nvCxnSpPr>
        <xdr:cNvPr id="432" name="直線コネクタ 431"/>
        <xdr:cNvCxnSpPr/>
      </xdr:nvCxnSpPr>
      <xdr:spPr>
        <a:xfrm>
          <a:off x="15671800" y="12829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142240</xdr:rowOff>
    </xdr:to>
    <xdr:cxnSp macro="">
      <xdr:nvCxnSpPr>
        <xdr:cNvPr id="435" name="直線コネクタ 434"/>
        <xdr:cNvCxnSpPr/>
      </xdr:nvCxnSpPr>
      <xdr:spPr>
        <a:xfrm>
          <a:off x="14782800" y="12715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76</xdr:row>
      <xdr:rowOff>58420</xdr:rowOff>
    </xdr:to>
    <xdr:cxnSp macro="">
      <xdr:nvCxnSpPr>
        <xdr:cNvPr id="438" name="直線コネクタ 437"/>
        <xdr:cNvCxnSpPr/>
      </xdr:nvCxnSpPr>
      <xdr:spPr>
        <a:xfrm flipV="1">
          <a:off x="13893800" y="127152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58420</xdr:rowOff>
    </xdr:to>
    <xdr:cxnSp macro="">
      <xdr:nvCxnSpPr>
        <xdr:cNvPr id="441" name="直線コネクタ 440"/>
        <xdr:cNvCxnSpPr/>
      </xdr:nvCxnSpPr>
      <xdr:spPr>
        <a:xfrm>
          <a:off x="13004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2" name="フローチャート: 判断 441"/>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3" name="テキスト ボックス 442"/>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4" name="フローチャート: 判断 443"/>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5" name="テキスト ボックス 44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1" name="楕円 450"/>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2"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91440</xdr:rowOff>
    </xdr:from>
    <xdr:to>
      <xdr:col>78</xdr:col>
      <xdr:colOff>120650</xdr:colOff>
      <xdr:row>75</xdr:row>
      <xdr:rowOff>21590</xdr:rowOff>
    </xdr:to>
    <xdr:sp macro="" textlink="">
      <xdr:nvSpPr>
        <xdr:cNvPr id="453" name="楕円 452"/>
        <xdr:cNvSpPr/>
      </xdr:nvSpPr>
      <xdr:spPr>
        <a:xfrm>
          <a:off x="15621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31767</xdr:rowOff>
    </xdr:from>
    <xdr:ext cx="736600" cy="259045"/>
    <xdr:sp macro="" textlink="">
      <xdr:nvSpPr>
        <xdr:cNvPr id="454" name="テキスト ボックス 453"/>
        <xdr:cNvSpPr txBox="1"/>
      </xdr:nvSpPr>
      <xdr:spPr>
        <a:xfrm>
          <a:off x="15290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5" name="楕円 454"/>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6" name="テキスト ボックス 455"/>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8" name="テキスト ボックス 457"/>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9" name="楕円 458"/>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0" name="テキスト ボックス 459"/>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67617</xdr:rowOff>
    </xdr:from>
    <xdr:to>
      <xdr:col>29</xdr:col>
      <xdr:colOff>127000</xdr:colOff>
      <xdr:row>16</xdr:row>
      <xdr:rowOff>71069</xdr:rowOff>
    </xdr:to>
    <xdr:cxnSp macro="">
      <xdr:nvCxnSpPr>
        <xdr:cNvPr id="48" name="直線コネクタ 47"/>
        <xdr:cNvCxnSpPr/>
      </xdr:nvCxnSpPr>
      <xdr:spPr bwMode="auto">
        <a:xfrm flipV="1">
          <a:off x="5003800" y="2858442"/>
          <a:ext cx="647700" cy="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70155</xdr:rowOff>
    </xdr:from>
    <xdr:to>
      <xdr:col>26</xdr:col>
      <xdr:colOff>50800</xdr:colOff>
      <xdr:row>16</xdr:row>
      <xdr:rowOff>71069</xdr:rowOff>
    </xdr:to>
    <xdr:cxnSp macro="">
      <xdr:nvCxnSpPr>
        <xdr:cNvPr id="51" name="直線コネクタ 50"/>
        <xdr:cNvCxnSpPr/>
      </xdr:nvCxnSpPr>
      <xdr:spPr bwMode="auto">
        <a:xfrm>
          <a:off x="4305300" y="2860980"/>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66452</xdr:rowOff>
    </xdr:from>
    <xdr:to>
      <xdr:col>22</xdr:col>
      <xdr:colOff>114300</xdr:colOff>
      <xdr:row>16</xdr:row>
      <xdr:rowOff>70155</xdr:rowOff>
    </xdr:to>
    <xdr:cxnSp macro="">
      <xdr:nvCxnSpPr>
        <xdr:cNvPr id="54" name="直線コネクタ 53"/>
        <xdr:cNvCxnSpPr/>
      </xdr:nvCxnSpPr>
      <xdr:spPr bwMode="auto">
        <a:xfrm>
          <a:off x="3606800" y="2857277"/>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66452</xdr:rowOff>
    </xdr:from>
    <xdr:to>
      <xdr:col>18</xdr:col>
      <xdr:colOff>177800</xdr:colOff>
      <xdr:row>16</xdr:row>
      <xdr:rowOff>132448</xdr:rowOff>
    </xdr:to>
    <xdr:cxnSp macro="">
      <xdr:nvCxnSpPr>
        <xdr:cNvPr id="57" name="直線コネクタ 56"/>
        <xdr:cNvCxnSpPr/>
      </xdr:nvCxnSpPr>
      <xdr:spPr bwMode="auto">
        <a:xfrm flipV="1">
          <a:off x="2908300" y="2857277"/>
          <a:ext cx="698500" cy="6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149062</xdr:rowOff>
    </xdr:from>
    <xdr:to>
      <xdr:col>19</xdr:col>
      <xdr:colOff>38100</xdr:colOff>
      <xdr:row>16</xdr:row>
      <xdr:rowOff>79212</xdr:rowOff>
    </xdr:to>
    <xdr:sp macro="" textlink="">
      <xdr:nvSpPr>
        <xdr:cNvPr id="58" name="フローチャート: 判断 57"/>
        <xdr:cNvSpPr/>
      </xdr:nvSpPr>
      <xdr:spPr bwMode="auto">
        <a:xfrm>
          <a:off x="3556000" y="2768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89389</xdr:rowOff>
    </xdr:from>
    <xdr:ext cx="762000" cy="259045"/>
    <xdr:sp macro="" textlink="">
      <xdr:nvSpPr>
        <xdr:cNvPr id="59" name="テキスト ボックス 58"/>
        <xdr:cNvSpPr txBox="1"/>
      </xdr:nvSpPr>
      <xdr:spPr>
        <a:xfrm>
          <a:off x="3225800" y="25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2941</xdr:rowOff>
    </xdr:from>
    <xdr:to>
      <xdr:col>15</xdr:col>
      <xdr:colOff>101600</xdr:colOff>
      <xdr:row>16</xdr:row>
      <xdr:rowOff>104541</xdr:rowOff>
    </xdr:to>
    <xdr:sp macro="" textlink="">
      <xdr:nvSpPr>
        <xdr:cNvPr id="60" name="フローチャート: 判断 59"/>
        <xdr:cNvSpPr/>
      </xdr:nvSpPr>
      <xdr:spPr bwMode="auto">
        <a:xfrm>
          <a:off x="2857500" y="2793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114718</xdr:rowOff>
    </xdr:from>
    <xdr:ext cx="762000" cy="259045"/>
    <xdr:sp macro="" textlink="">
      <xdr:nvSpPr>
        <xdr:cNvPr id="61" name="テキスト ボックス 60"/>
        <xdr:cNvSpPr txBox="1"/>
      </xdr:nvSpPr>
      <xdr:spPr>
        <a:xfrm>
          <a:off x="2527300" y="256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16817</xdr:rowOff>
    </xdr:from>
    <xdr:to>
      <xdr:col>29</xdr:col>
      <xdr:colOff>177800</xdr:colOff>
      <xdr:row>16</xdr:row>
      <xdr:rowOff>118417</xdr:rowOff>
    </xdr:to>
    <xdr:sp macro="" textlink="">
      <xdr:nvSpPr>
        <xdr:cNvPr id="67" name="楕円 66"/>
        <xdr:cNvSpPr/>
      </xdr:nvSpPr>
      <xdr:spPr bwMode="auto">
        <a:xfrm>
          <a:off x="5600700" y="280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160344</xdr:rowOff>
    </xdr:from>
    <xdr:ext cx="762000" cy="259045"/>
    <xdr:sp macro="" textlink="">
      <xdr:nvSpPr>
        <xdr:cNvPr id="68" name="人口1人当たり決算額の推移該当値テキスト130"/>
        <xdr:cNvSpPr txBox="1"/>
      </xdr:nvSpPr>
      <xdr:spPr>
        <a:xfrm>
          <a:off x="5740400" y="27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20269</xdr:rowOff>
    </xdr:from>
    <xdr:to>
      <xdr:col>26</xdr:col>
      <xdr:colOff>101600</xdr:colOff>
      <xdr:row>16</xdr:row>
      <xdr:rowOff>121869</xdr:rowOff>
    </xdr:to>
    <xdr:sp macro="" textlink="">
      <xdr:nvSpPr>
        <xdr:cNvPr id="69" name="楕円 68"/>
        <xdr:cNvSpPr/>
      </xdr:nvSpPr>
      <xdr:spPr bwMode="auto">
        <a:xfrm>
          <a:off x="4953000" y="28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132046</xdr:rowOff>
    </xdr:from>
    <xdr:ext cx="736600" cy="259045"/>
    <xdr:sp macro="" textlink="">
      <xdr:nvSpPr>
        <xdr:cNvPr id="70" name="テキスト ボックス 69"/>
        <xdr:cNvSpPr txBox="1"/>
      </xdr:nvSpPr>
      <xdr:spPr>
        <a:xfrm>
          <a:off x="4622800" y="257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19355</xdr:rowOff>
    </xdr:from>
    <xdr:to>
      <xdr:col>22</xdr:col>
      <xdr:colOff>165100</xdr:colOff>
      <xdr:row>16</xdr:row>
      <xdr:rowOff>120955</xdr:rowOff>
    </xdr:to>
    <xdr:sp macro="" textlink="">
      <xdr:nvSpPr>
        <xdr:cNvPr id="71" name="楕円 70"/>
        <xdr:cNvSpPr/>
      </xdr:nvSpPr>
      <xdr:spPr bwMode="auto">
        <a:xfrm>
          <a:off x="4254500" y="281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131132</xdr:rowOff>
    </xdr:from>
    <xdr:ext cx="762000" cy="259045"/>
    <xdr:sp macro="" textlink="">
      <xdr:nvSpPr>
        <xdr:cNvPr id="72" name="テキスト ボックス 71"/>
        <xdr:cNvSpPr txBox="1"/>
      </xdr:nvSpPr>
      <xdr:spPr>
        <a:xfrm>
          <a:off x="3924300" y="25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15652</xdr:rowOff>
    </xdr:from>
    <xdr:to>
      <xdr:col>19</xdr:col>
      <xdr:colOff>38100</xdr:colOff>
      <xdr:row>16</xdr:row>
      <xdr:rowOff>117252</xdr:rowOff>
    </xdr:to>
    <xdr:sp macro="" textlink="">
      <xdr:nvSpPr>
        <xdr:cNvPr id="73" name="楕円 72"/>
        <xdr:cNvSpPr/>
      </xdr:nvSpPr>
      <xdr:spPr bwMode="auto">
        <a:xfrm>
          <a:off x="35560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102029</xdr:rowOff>
    </xdr:from>
    <xdr:ext cx="762000" cy="259045"/>
    <xdr:sp macro="" textlink="">
      <xdr:nvSpPr>
        <xdr:cNvPr id="74" name="テキスト ボックス 73"/>
        <xdr:cNvSpPr txBox="1"/>
      </xdr:nvSpPr>
      <xdr:spPr>
        <a:xfrm>
          <a:off x="3225800" y="289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81648</xdr:rowOff>
    </xdr:from>
    <xdr:to>
      <xdr:col>15</xdr:col>
      <xdr:colOff>101600</xdr:colOff>
      <xdr:row>17</xdr:row>
      <xdr:rowOff>11798</xdr:rowOff>
    </xdr:to>
    <xdr:sp macro="" textlink="">
      <xdr:nvSpPr>
        <xdr:cNvPr id="75" name="楕円 74"/>
        <xdr:cNvSpPr/>
      </xdr:nvSpPr>
      <xdr:spPr bwMode="auto">
        <a:xfrm>
          <a:off x="2857500" y="28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168025</xdr:rowOff>
    </xdr:from>
    <xdr:ext cx="762000" cy="259045"/>
    <xdr:sp macro="" textlink="">
      <xdr:nvSpPr>
        <xdr:cNvPr id="76" name="テキスト ボックス 75"/>
        <xdr:cNvSpPr txBox="1"/>
      </xdr:nvSpPr>
      <xdr:spPr>
        <a:xfrm>
          <a:off x="2527300" y="295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235662</xdr:rowOff>
    </xdr:from>
    <xdr:to>
      <xdr:col>29</xdr:col>
      <xdr:colOff>127000</xdr:colOff>
      <xdr:row>35</xdr:row>
      <xdr:rowOff>268008</xdr:rowOff>
    </xdr:to>
    <xdr:cxnSp macro="">
      <xdr:nvCxnSpPr>
        <xdr:cNvPr id="109" name="直線コネクタ 108"/>
        <xdr:cNvCxnSpPr/>
      </xdr:nvCxnSpPr>
      <xdr:spPr bwMode="auto">
        <a:xfrm>
          <a:off x="5003800" y="6846012"/>
          <a:ext cx="647700" cy="3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164833</xdr:rowOff>
    </xdr:from>
    <xdr:to>
      <xdr:col>26</xdr:col>
      <xdr:colOff>50800</xdr:colOff>
      <xdr:row>35</xdr:row>
      <xdr:rowOff>235662</xdr:rowOff>
    </xdr:to>
    <xdr:cxnSp macro="">
      <xdr:nvCxnSpPr>
        <xdr:cNvPr id="112" name="直線コネクタ 111"/>
        <xdr:cNvCxnSpPr/>
      </xdr:nvCxnSpPr>
      <xdr:spPr bwMode="auto">
        <a:xfrm>
          <a:off x="4305300" y="6775183"/>
          <a:ext cx="698500" cy="7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93853</xdr:rowOff>
    </xdr:from>
    <xdr:to>
      <xdr:col>22</xdr:col>
      <xdr:colOff>114300</xdr:colOff>
      <xdr:row>35</xdr:row>
      <xdr:rowOff>164833</xdr:rowOff>
    </xdr:to>
    <xdr:cxnSp macro="">
      <xdr:nvCxnSpPr>
        <xdr:cNvPr id="115" name="直線コネクタ 114"/>
        <xdr:cNvCxnSpPr/>
      </xdr:nvCxnSpPr>
      <xdr:spPr bwMode="auto">
        <a:xfrm>
          <a:off x="3606800" y="6704203"/>
          <a:ext cx="698500" cy="7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93853</xdr:rowOff>
    </xdr:from>
    <xdr:to>
      <xdr:col>18</xdr:col>
      <xdr:colOff>177800</xdr:colOff>
      <xdr:row>35</xdr:row>
      <xdr:rowOff>110655</xdr:rowOff>
    </xdr:to>
    <xdr:cxnSp macro="">
      <xdr:nvCxnSpPr>
        <xdr:cNvPr id="118" name="直線コネクタ 117"/>
        <xdr:cNvCxnSpPr/>
      </xdr:nvCxnSpPr>
      <xdr:spPr bwMode="auto">
        <a:xfrm flipV="1">
          <a:off x="2908300" y="670420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132017</xdr:rowOff>
    </xdr:from>
    <xdr:to>
      <xdr:col>19</xdr:col>
      <xdr:colOff>38100</xdr:colOff>
      <xdr:row>35</xdr:row>
      <xdr:rowOff>233617</xdr:rowOff>
    </xdr:to>
    <xdr:sp macro="" textlink="">
      <xdr:nvSpPr>
        <xdr:cNvPr id="119" name="フローチャート: 判断 118"/>
        <xdr:cNvSpPr/>
      </xdr:nvSpPr>
      <xdr:spPr bwMode="auto">
        <a:xfrm>
          <a:off x="3556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218394</xdr:rowOff>
    </xdr:from>
    <xdr:ext cx="762000" cy="259045"/>
    <xdr:sp macro="" textlink="">
      <xdr:nvSpPr>
        <xdr:cNvPr id="120" name="テキスト ボックス 119"/>
        <xdr:cNvSpPr txBox="1"/>
      </xdr:nvSpPr>
      <xdr:spPr>
        <a:xfrm>
          <a:off x="3225800" y="682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140780</xdr:rowOff>
    </xdr:from>
    <xdr:to>
      <xdr:col>15</xdr:col>
      <xdr:colOff>101600</xdr:colOff>
      <xdr:row>35</xdr:row>
      <xdr:rowOff>242380</xdr:rowOff>
    </xdr:to>
    <xdr:sp macro="" textlink="">
      <xdr:nvSpPr>
        <xdr:cNvPr id="121" name="フローチャート: 判断 120"/>
        <xdr:cNvSpPr/>
      </xdr:nvSpPr>
      <xdr:spPr bwMode="auto">
        <a:xfrm>
          <a:off x="2857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227157</xdr:rowOff>
    </xdr:from>
    <xdr:ext cx="762000" cy="259045"/>
    <xdr:sp macro="" textlink="">
      <xdr:nvSpPr>
        <xdr:cNvPr id="122" name="テキスト ボックス 121"/>
        <xdr:cNvSpPr txBox="1"/>
      </xdr:nvSpPr>
      <xdr:spPr>
        <a:xfrm>
          <a:off x="2527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217208</xdr:rowOff>
    </xdr:from>
    <xdr:to>
      <xdr:col>29</xdr:col>
      <xdr:colOff>177800</xdr:colOff>
      <xdr:row>35</xdr:row>
      <xdr:rowOff>318808</xdr:rowOff>
    </xdr:to>
    <xdr:sp macro="" textlink="">
      <xdr:nvSpPr>
        <xdr:cNvPr id="128" name="楕円 127"/>
        <xdr:cNvSpPr/>
      </xdr:nvSpPr>
      <xdr:spPr bwMode="auto">
        <a:xfrm>
          <a:off x="5600700" y="68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189285</xdr:rowOff>
    </xdr:from>
    <xdr:ext cx="762000" cy="259045"/>
    <xdr:sp macro="" textlink="">
      <xdr:nvSpPr>
        <xdr:cNvPr id="129" name="人口1人当たり決算額の推移該当値テキスト445"/>
        <xdr:cNvSpPr txBox="1"/>
      </xdr:nvSpPr>
      <xdr:spPr>
        <a:xfrm>
          <a:off x="5740400" y="67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184862</xdr:rowOff>
    </xdr:from>
    <xdr:to>
      <xdr:col>26</xdr:col>
      <xdr:colOff>101600</xdr:colOff>
      <xdr:row>35</xdr:row>
      <xdr:rowOff>286462</xdr:rowOff>
    </xdr:to>
    <xdr:sp macro="" textlink="">
      <xdr:nvSpPr>
        <xdr:cNvPr id="130" name="楕円 129"/>
        <xdr:cNvSpPr/>
      </xdr:nvSpPr>
      <xdr:spPr bwMode="auto">
        <a:xfrm>
          <a:off x="4953000" y="679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271239</xdr:rowOff>
    </xdr:from>
    <xdr:ext cx="736600" cy="259045"/>
    <xdr:sp macro="" textlink="">
      <xdr:nvSpPr>
        <xdr:cNvPr id="131" name="テキスト ボックス 130"/>
        <xdr:cNvSpPr txBox="1"/>
      </xdr:nvSpPr>
      <xdr:spPr>
        <a:xfrm>
          <a:off x="4622800" y="688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114033</xdr:rowOff>
    </xdr:from>
    <xdr:to>
      <xdr:col>22</xdr:col>
      <xdr:colOff>165100</xdr:colOff>
      <xdr:row>35</xdr:row>
      <xdr:rowOff>215633</xdr:rowOff>
    </xdr:to>
    <xdr:sp macro="" textlink="">
      <xdr:nvSpPr>
        <xdr:cNvPr id="132" name="楕円 131"/>
        <xdr:cNvSpPr/>
      </xdr:nvSpPr>
      <xdr:spPr bwMode="auto">
        <a:xfrm>
          <a:off x="4254500" y="672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225810</xdr:rowOff>
    </xdr:from>
    <xdr:ext cx="762000" cy="259045"/>
    <xdr:sp macro="" textlink="">
      <xdr:nvSpPr>
        <xdr:cNvPr id="133" name="テキスト ボックス 132"/>
        <xdr:cNvSpPr txBox="1"/>
      </xdr:nvSpPr>
      <xdr:spPr>
        <a:xfrm>
          <a:off x="3924300" y="649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43053</xdr:rowOff>
    </xdr:from>
    <xdr:to>
      <xdr:col>19</xdr:col>
      <xdr:colOff>38100</xdr:colOff>
      <xdr:row>35</xdr:row>
      <xdr:rowOff>144653</xdr:rowOff>
    </xdr:to>
    <xdr:sp macro="" textlink="">
      <xdr:nvSpPr>
        <xdr:cNvPr id="134" name="楕円 133"/>
        <xdr:cNvSpPr/>
      </xdr:nvSpPr>
      <xdr:spPr bwMode="auto">
        <a:xfrm>
          <a:off x="3556000" y="665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154830</xdr:rowOff>
    </xdr:from>
    <xdr:ext cx="762000" cy="259045"/>
    <xdr:sp macro="" textlink="">
      <xdr:nvSpPr>
        <xdr:cNvPr id="135" name="テキスト ボックス 134"/>
        <xdr:cNvSpPr txBox="1"/>
      </xdr:nvSpPr>
      <xdr:spPr>
        <a:xfrm>
          <a:off x="3225800" y="642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59855</xdr:rowOff>
    </xdr:from>
    <xdr:to>
      <xdr:col>15</xdr:col>
      <xdr:colOff>101600</xdr:colOff>
      <xdr:row>35</xdr:row>
      <xdr:rowOff>161455</xdr:rowOff>
    </xdr:to>
    <xdr:sp macro="" textlink="">
      <xdr:nvSpPr>
        <xdr:cNvPr id="136" name="楕円 135"/>
        <xdr:cNvSpPr/>
      </xdr:nvSpPr>
      <xdr:spPr bwMode="auto">
        <a:xfrm>
          <a:off x="2857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171632</xdr:rowOff>
    </xdr:from>
    <xdr:ext cx="762000" cy="259045"/>
    <xdr:sp macro="" textlink="">
      <xdr:nvSpPr>
        <xdr:cNvPr id="137" name="テキスト ボックス 136"/>
        <xdr:cNvSpPr txBox="1"/>
      </xdr:nvSpPr>
      <xdr:spPr>
        <a:xfrm>
          <a:off x="2527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108336</xdr:rowOff>
    </xdr:from>
    <xdr:to>
      <xdr:col>24</xdr:col>
      <xdr:colOff>63500</xdr:colOff>
      <xdr:row>36</xdr:row>
      <xdr:rowOff>111925</xdr:rowOff>
    </xdr:to>
    <xdr:cxnSp macro="">
      <xdr:nvCxnSpPr>
        <xdr:cNvPr id="59" name="直線コネクタ 58"/>
        <xdr:cNvCxnSpPr/>
      </xdr:nvCxnSpPr>
      <xdr:spPr>
        <a:xfrm>
          <a:off x="3797300" y="628053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108336</xdr:rowOff>
    </xdr:from>
    <xdr:to>
      <xdr:col>19</xdr:col>
      <xdr:colOff>177800</xdr:colOff>
      <xdr:row>36</xdr:row>
      <xdr:rowOff>114280</xdr:rowOff>
    </xdr:to>
    <xdr:cxnSp macro="">
      <xdr:nvCxnSpPr>
        <xdr:cNvPr id="62" name="直線コネクタ 61"/>
        <xdr:cNvCxnSpPr/>
      </xdr:nvCxnSpPr>
      <xdr:spPr>
        <a:xfrm flipV="1">
          <a:off x="2908300" y="62805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114280</xdr:rowOff>
    </xdr:from>
    <xdr:to>
      <xdr:col>15</xdr:col>
      <xdr:colOff>50800</xdr:colOff>
      <xdr:row>36</xdr:row>
      <xdr:rowOff>119012</xdr:rowOff>
    </xdr:to>
    <xdr:cxnSp macro="">
      <xdr:nvCxnSpPr>
        <xdr:cNvPr id="65" name="直線コネクタ 64"/>
        <xdr:cNvCxnSpPr/>
      </xdr:nvCxnSpPr>
      <xdr:spPr>
        <a:xfrm flipV="1">
          <a:off x="2019300" y="6286480"/>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119012</xdr:rowOff>
    </xdr:from>
    <xdr:to>
      <xdr:col>10</xdr:col>
      <xdr:colOff>114300</xdr:colOff>
      <xdr:row>37</xdr:row>
      <xdr:rowOff>121778</xdr:rowOff>
    </xdr:to>
    <xdr:cxnSp macro="">
      <xdr:nvCxnSpPr>
        <xdr:cNvPr id="68" name="直線コネクタ 67"/>
        <xdr:cNvCxnSpPr/>
      </xdr:nvCxnSpPr>
      <xdr:spPr>
        <a:xfrm flipV="1">
          <a:off x="1130300" y="6291212"/>
          <a:ext cx="8890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69583</xdr:rowOff>
    </xdr:from>
    <xdr:to>
      <xdr:col>10</xdr:col>
      <xdr:colOff>165100</xdr:colOff>
      <xdr:row>35</xdr:row>
      <xdr:rowOff>171183</xdr:rowOff>
    </xdr:to>
    <xdr:sp macro="" textlink="">
      <xdr:nvSpPr>
        <xdr:cNvPr id="69" name="フローチャート: 判断 68"/>
        <xdr:cNvSpPr/>
      </xdr:nvSpPr>
      <xdr:spPr>
        <a:xfrm>
          <a:off x="1968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16260</xdr:rowOff>
    </xdr:from>
    <xdr:ext cx="534377" cy="259045"/>
    <xdr:sp macro="" textlink="">
      <xdr:nvSpPr>
        <xdr:cNvPr id="70" name="テキスト ボックス 69"/>
        <xdr:cNvSpPr txBox="1"/>
      </xdr:nvSpPr>
      <xdr:spPr>
        <a:xfrm>
          <a:off x="1752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50655</xdr:rowOff>
    </xdr:from>
    <xdr:to>
      <xdr:col>6</xdr:col>
      <xdr:colOff>38100</xdr:colOff>
      <xdr:row>36</xdr:row>
      <xdr:rowOff>152255</xdr:rowOff>
    </xdr:to>
    <xdr:sp macro="" textlink="">
      <xdr:nvSpPr>
        <xdr:cNvPr id="71" name="フローチャート: 判断 70"/>
        <xdr:cNvSpPr/>
      </xdr:nvSpPr>
      <xdr:spPr>
        <a:xfrm>
          <a:off x="1079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168782</xdr:rowOff>
    </xdr:from>
    <xdr:ext cx="534377" cy="259045"/>
    <xdr:sp macro="" textlink="">
      <xdr:nvSpPr>
        <xdr:cNvPr id="72" name="テキスト ボックス 71"/>
        <xdr:cNvSpPr txBox="1"/>
      </xdr:nvSpPr>
      <xdr:spPr>
        <a:xfrm>
          <a:off x="863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61125</xdr:rowOff>
    </xdr:from>
    <xdr:to>
      <xdr:col>24</xdr:col>
      <xdr:colOff>114300</xdr:colOff>
      <xdr:row>36</xdr:row>
      <xdr:rowOff>162725</xdr:rowOff>
    </xdr:to>
    <xdr:sp macro="" textlink="">
      <xdr:nvSpPr>
        <xdr:cNvPr id="78" name="楕円 77"/>
        <xdr:cNvSpPr/>
      </xdr:nvSpPr>
      <xdr:spPr>
        <a:xfrm>
          <a:off x="4584700" y="62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39552</xdr:rowOff>
    </xdr:from>
    <xdr:ext cx="534377" cy="259045"/>
    <xdr:sp macro="" textlink="">
      <xdr:nvSpPr>
        <xdr:cNvPr id="79" name="人件費該当値テキスト"/>
        <xdr:cNvSpPr txBox="1"/>
      </xdr:nvSpPr>
      <xdr:spPr>
        <a:xfrm>
          <a:off x="4686300" y="62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57536</xdr:rowOff>
    </xdr:from>
    <xdr:to>
      <xdr:col>20</xdr:col>
      <xdr:colOff>38100</xdr:colOff>
      <xdr:row>36</xdr:row>
      <xdr:rowOff>159136</xdr:rowOff>
    </xdr:to>
    <xdr:sp macro="" textlink="">
      <xdr:nvSpPr>
        <xdr:cNvPr id="80" name="楕円 79"/>
        <xdr:cNvSpPr/>
      </xdr:nvSpPr>
      <xdr:spPr>
        <a:xfrm>
          <a:off x="3746500" y="62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150263</xdr:rowOff>
    </xdr:from>
    <xdr:ext cx="534377" cy="259045"/>
    <xdr:sp macro="" textlink="">
      <xdr:nvSpPr>
        <xdr:cNvPr id="81" name="テキスト ボックス 80"/>
        <xdr:cNvSpPr txBox="1"/>
      </xdr:nvSpPr>
      <xdr:spPr>
        <a:xfrm>
          <a:off x="3530111" y="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63480</xdr:rowOff>
    </xdr:from>
    <xdr:to>
      <xdr:col>15</xdr:col>
      <xdr:colOff>101600</xdr:colOff>
      <xdr:row>36</xdr:row>
      <xdr:rowOff>165080</xdr:rowOff>
    </xdr:to>
    <xdr:sp macro="" textlink="">
      <xdr:nvSpPr>
        <xdr:cNvPr id="82" name="楕円 81"/>
        <xdr:cNvSpPr/>
      </xdr:nvSpPr>
      <xdr:spPr>
        <a:xfrm>
          <a:off x="28575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156207</xdr:rowOff>
    </xdr:from>
    <xdr:ext cx="534377" cy="259045"/>
    <xdr:sp macro="" textlink="">
      <xdr:nvSpPr>
        <xdr:cNvPr id="83" name="テキスト ボックス 82"/>
        <xdr:cNvSpPr txBox="1"/>
      </xdr:nvSpPr>
      <xdr:spPr>
        <a:xfrm>
          <a:off x="2641111" y="63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68212</xdr:rowOff>
    </xdr:from>
    <xdr:to>
      <xdr:col>10</xdr:col>
      <xdr:colOff>165100</xdr:colOff>
      <xdr:row>36</xdr:row>
      <xdr:rowOff>169812</xdr:rowOff>
    </xdr:to>
    <xdr:sp macro="" textlink="">
      <xdr:nvSpPr>
        <xdr:cNvPr id="84" name="楕円 83"/>
        <xdr:cNvSpPr/>
      </xdr:nvSpPr>
      <xdr:spPr>
        <a:xfrm>
          <a:off x="1968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160939</xdr:rowOff>
    </xdr:from>
    <xdr:ext cx="534377" cy="259045"/>
    <xdr:sp macro="" textlink="">
      <xdr:nvSpPr>
        <xdr:cNvPr id="85" name="テキスト ボックス 84"/>
        <xdr:cNvSpPr txBox="1"/>
      </xdr:nvSpPr>
      <xdr:spPr>
        <a:xfrm>
          <a:off x="1752111" y="63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70978</xdr:rowOff>
    </xdr:from>
    <xdr:to>
      <xdr:col>6</xdr:col>
      <xdr:colOff>38100</xdr:colOff>
      <xdr:row>38</xdr:row>
      <xdr:rowOff>1128</xdr:rowOff>
    </xdr:to>
    <xdr:sp macro="" textlink="">
      <xdr:nvSpPr>
        <xdr:cNvPr id="86" name="楕円 85"/>
        <xdr:cNvSpPr/>
      </xdr:nvSpPr>
      <xdr:spPr>
        <a:xfrm>
          <a:off x="1079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163705</xdr:rowOff>
    </xdr:from>
    <xdr:ext cx="534377" cy="259045"/>
    <xdr:sp macro="" textlink="">
      <xdr:nvSpPr>
        <xdr:cNvPr id="87" name="テキスト ボックス 86"/>
        <xdr:cNvSpPr txBox="1"/>
      </xdr:nvSpPr>
      <xdr:spPr>
        <a:xfrm>
          <a:off x="863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63478</xdr:rowOff>
    </xdr:from>
    <xdr:to>
      <xdr:col>24</xdr:col>
      <xdr:colOff>63500</xdr:colOff>
      <xdr:row>57</xdr:row>
      <xdr:rowOff>69128</xdr:rowOff>
    </xdr:to>
    <xdr:cxnSp macro="">
      <xdr:nvCxnSpPr>
        <xdr:cNvPr id="119" name="直線コネクタ 118"/>
        <xdr:cNvCxnSpPr/>
      </xdr:nvCxnSpPr>
      <xdr:spPr>
        <a:xfrm flipV="1">
          <a:off x="3797300" y="9836128"/>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69128</xdr:rowOff>
    </xdr:from>
    <xdr:to>
      <xdr:col>19</xdr:col>
      <xdr:colOff>177800</xdr:colOff>
      <xdr:row>57</xdr:row>
      <xdr:rowOff>95384</xdr:rowOff>
    </xdr:to>
    <xdr:cxnSp macro="">
      <xdr:nvCxnSpPr>
        <xdr:cNvPr id="122" name="直線コネクタ 121"/>
        <xdr:cNvCxnSpPr/>
      </xdr:nvCxnSpPr>
      <xdr:spPr>
        <a:xfrm flipV="1">
          <a:off x="2908300" y="984177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95384</xdr:rowOff>
    </xdr:from>
    <xdr:to>
      <xdr:col>15</xdr:col>
      <xdr:colOff>50800</xdr:colOff>
      <xdr:row>57</xdr:row>
      <xdr:rowOff>170202</xdr:rowOff>
    </xdr:to>
    <xdr:cxnSp macro="">
      <xdr:nvCxnSpPr>
        <xdr:cNvPr id="125" name="直線コネクタ 124"/>
        <xdr:cNvCxnSpPr/>
      </xdr:nvCxnSpPr>
      <xdr:spPr>
        <a:xfrm flipV="1">
          <a:off x="2019300" y="9868034"/>
          <a:ext cx="889000" cy="7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147930</xdr:rowOff>
    </xdr:from>
    <xdr:to>
      <xdr:col>10</xdr:col>
      <xdr:colOff>114300</xdr:colOff>
      <xdr:row>57</xdr:row>
      <xdr:rowOff>170202</xdr:rowOff>
    </xdr:to>
    <xdr:cxnSp macro="">
      <xdr:nvCxnSpPr>
        <xdr:cNvPr id="128" name="直線コネクタ 127"/>
        <xdr:cNvCxnSpPr/>
      </xdr:nvCxnSpPr>
      <xdr:spPr>
        <a:xfrm>
          <a:off x="1130300" y="992058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79560</xdr:rowOff>
    </xdr:from>
    <xdr:to>
      <xdr:col>10</xdr:col>
      <xdr:colOff>165100</xdr:colOff>
      <xdr:row>58</xdr:row>
      <xdr:rowOff>9710</xdr:rowOff>
    </xdr:to>
    <xdr:sp macro="" textlink="">
      <xdr:nvSpPr>
        <xdr:cNvPr id="129" name="フローチャート: 判断 128"/>
        <xdr:cNvSpPr/>
      </xdr:nvSpPr>
      <xdr:spPr>
        <a:xfrm>
          <a:off x="1968500" y="98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26237</xdr:rowOff>
    </xdr:from>
    <xdr:ext cx="534377" cy="259045"/>
    <xdr:sp macro="" textlink="">
      <xdr:nvSpPr>
        <xdr:cNvPr id="130" name="テキスト ボックス 129"/>
        <xdr:cNvSpPr txBox="1"/>
      </xdr:nvSpPr>
      <xdr:spPr>
        <a:xfrm>
          <a:off x="1752111" y="96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79919</xdr:rowOff>
    </xdr:from>
    <xdr:to>
      <xdr:col>6</xdr:col>
      <xdr:colOff>38100</xdr:colOff>
      <xdr:row>58</xdr:row>
      <xdr:rowOff>10069</xdr:rowOff>
    </xdr:to>
    <xdr:sp macro="" textlink="">
      <xdr:nvSpPr>
        <xdr:cNvPr id="131" name="フローチャート: 判断 130"/>
        <xdr:cNvSpPr/>
      </xdr:nvSpPr>
      <xdr:spPr>
        <a:xfrm>
          <a:off x="1079500" y="985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26596</xdr:rowOff>
    </xdr:from>
    <xdr:ext cx="534377" cy="259045"/>
    <xdr:sp macro="" textlink="">
      <xdr:nvSpPr>
        <xdr:cNvPr id="132" name="テキスト ボックス 131"/>
        <xdr:cNvSpPr txBox="1"/>
      </xdr:nvSpPr>
      <xdr:spPr>
        <a:xfrm>
          <a:off x="863111" y="96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xdr:rowOff>
    </xdr:from>
    <xdr:to>
      <xdr:col>24</xdr:col>
      <xdr:colOff>114300</xdr:colOff>
      <xdr:row>57</xdr:row>
      <xdr:rowOff>114278</xdr:rowOff>
    </xdr:to>
    <xdr:sp macro="" textlink="">
      <xdr:nvSpPr>
        <xdr:cNvPr id="138" name="楕円 137"/>
        <xdr:cNvSpPr/>
      </xdr:nvSpPr>
      <xdr:spPr>
        <a:xfrm>
          <a:off x="4584700" y="97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162555</xdr:rowOff>
    </xdr:from>
    <xdr:ext cx="534377" cy="259045"/>
    <xdr:sp macro="" textlink="">
      <xdr:nvSpPr>
        <xdr:cNvPr id="139" name="物件費該当値テキスト"/>
        <xdr:cNvSpPr txBox="1"/>
      </xdr:nvSpPr>
      <xdr:spPr>
        <a:xfrm>
          <a:off x="4686300" y="97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18328</xdr:rowOff>
    </xdr:from>
    <xdr:to>
      <xdr:col>20</xdr:col>
      <xdr:colOff>38100</xdr:colOff>
      <xdr:row>57</xdr:row>
      <xdr:rowOff>119928</xdr:rowOff>
    </xdr:to>
    <xdr:sp macro="" textlink="">
      <xdr:nvSpPr>
        <xdr:cNvPr id="140" name="楕円 139"/>
        <xdr:cNvSpPr/>
      </xdr:nvSpPr>
      <xdr:spPr>
        <a:xfrm>
          <a:off x="3746500" y="97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111055</xdr:rowOff>
    </xdr:from>
    <xdr:ext cx="534377" cy="259045"/>
    <xdr:sp macro="" textlink="">
      <xdr:nvSpPr>
        <xdr:cNvPr id="141" name="テキスト ボックス 140"/>
        <xdr:cNvSpPr txBox="1"/>
      </xdr:nvSpPr>
      <xdr:spPr>
        <a:xfrm>
          <a:off x="3530111" y="98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44584</xdr:rowOff>
    </xdr:from>
    <xdr:to>
      <xdr:col>15</xdr:col>
      <xdr:colOff>101600</xdr:colOff>
      <xdr:row>57</xdr:row>
      <xdr:rowOff>146184</xdr:rowOff>
    </xdr:to>
    <xdr:sp macro="" textlink="">
      <xdr:nvSpPr>
        <xdr:cNvPr id="142" name="楕円 141"/>
        <xdr:cNvSpPr/>
      </xdr:nvSpPr>
      <xdr:spPr>
        <a:xfrm>
          <a:off x="2857500" y="9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137311</xdr:rowOff>
    </xdr:from>
    <xdr:ext cx="534377" cy="259045"/>
    <xdr:sp macro="" textlink="">
      <xdr:nvSpPr>
        <xdr:cNvPr id="143" name="テキスト ボックス 142"/>
        <xdr:cNvSpPr txBox="1"/>
      </xdr:nvSpPr>
      <xdr:spPr>
        <a:xfrm>
          <a:off x="2641111" y="99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119402</xdr:rowOff>
    </xdr:from>
    <xdr:to>
      <xdr:col>10</xdr:col>
      <xdr:colOff>165100</xdr:colOff>
      <xdr:row>58</xdr:row>
      <xdr:rowOff>49552</xdr:rowOff>
    </xdr:to>
    <xdr:sp macro="" textlink="">
      <xdr:nvSpPr>
        <xdr:cNvPr id="144" name="楕円 143"/>
        <xdr:cNvSpPr/>
      </xdr:nvSpPr>
      <xdr:spPr>
        <a:xfrm>
          <a:off x="1968500" y="98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40679</xdr:rowOff>
    </xdr:from>
    <xdr:ext cx="534377" cy="259045"/>
    <xdr:sp macro="" textlink="">
      <xdr:nvSpPr>
        <xdr:cNvPr id="145" name="テキスト ボックス 144"/>
        <xdr:cNvSpPr txBox="1"/>
      </xdr:nvSpPr>
      <xdr:spPr>
        <a:xfrm>
          <a:off x="1752111" y="99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97130</xdr:rowOff>
    </xdr:from>
    <xdr:to>
      <xdr:col>6</xdr:col>
      <xdr:colOff>38100</xdr:colOff>
      <xdr:row>58</xdr:row>
      <xdr:rowOff>27280</xdr:rowOff>
    </xdr:to>
    <xdr:sp macro="" textlink="">
      <xdr:nvSpPr>
        <xdr:cNvPr id="146" name="楕円 145"/>
        <xdr:cNvSpPr/>
      </xdr:nvSpPr>
      <xdr:spPr>
        <a:xfrm>
          <a:off x="1079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18407</xdr:rowOff>
    </xdr:from>
    <xdr:ext cx="534377" cy="259045"/>
    <xdr:sp macro="" textlink="">
      <xdr:nvSpPr>
        <xdr:cNvPr id="147" name="テキスト ボックス 146"/>
        <xdr:cNvSpPr txBox="1"/>
      </xdr:nvSpPr>
      <xdr:spPr>
        <a:xfrm>
          <a:off x="863111" y="9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7741</xdr:rowOff>
    </xdr:from>
    <xdr:to>
      <xdr:col>24</xdr:col>
      <xdr:colOff>63500</xdr:colOff>
      <xdr:row>77</xdr:row>
      <xdr:rowOff>12827</xdr:rowOff>
    </xdr:to>
    <xdr:cxnSp macro="">
      <xdr:nvCxnSpPr>
        <xdr:cNvPr id="172" name="直線コネクタ 171"/>
        <xdr:cNvCxnSpPr/>
      </xdr:nvCxnSpPr>
      <xdr:spPr>
        <a:xfrm>
          <a:off x="3797300" y="13209391"/>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7741</xdr:rowOff>
    </xdr:from>
    <xdr:to>
      <xdr:col>19</xdr:col>
      <xdr:colOff>177800</xdr:colOff>
      <xdr:row>77</xdr:row>
      <xdr:rowOff>51803</xdr:rowOff>
    </xdr:to>
    <xdr:cxnSp macro="">
      <xdr:nvCxnSpPr>
        <xdr:cNvPr id="175" name="直線コネクタ 174"/>
        <xdr:cNvCxnSpPr/>
      </xdr:nvCxnSpPr>
      <xdr:spPr>
        <a:xfrm flipV="1">
          <a:off x="2908300" y="1320939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30144</xdr:rowOff>
    </xdr:from>
    <xdr:to>
      <xdr:col>15</xdr:col>
      <xdr:colOff>50800</xdr:colOff>
      <xdr:row>77</xdr:row>
      <xdr:rowOff>51803</xdr:rowOff>
    </xdr:to>
    <xdr:cxnSp macro="">
      <xdr:nvCxnSpPr>
        <xdr:cNvPr id="178" name="直線コネクタ 177"/>
        <xdr:cNvCxnSpPr/>
      </xdr:nvCxnSpPr>
      <xdr:spPr>
        <a:xfrm>
          <a:off x="2019300" y="13231794"/>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30144</xdr:rowOff>
    </xdr:from>
    <xdr:to>
      <xdr:col>10</xdr:col>
      <xdr:colOff>114300</xdr:colOff>
      <xdr:row>77</xdr:row>
      <xdr:rowOff>44659</xdr:rowOff>
    </xdr:to>
    <xdr:cxnSp macro="">
      <xdr:nvCxnSpPr>
        <xdr:cNvPr id="181" name="直線コネクタ 180"/>
        <xdr:cNvCxnSpPr/>
      </xdr:nvCxnSpPr>
      <xdr:spPr>
        <a:xfrm flipV="1">
          <a:off x="1130300" y="1323179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78670</xdr:rowOff>
    </xdr:from>
    <xdr:to>
      <xdr:col>10</xdr:col>
      <xdr:colOff>165100</xdr:colOff>
      <xdr:row>77</xdr:row>
      <xdr:rowOff>8820</xdr:rowOff>
    </xdr:to>
    <xdr:sp macro="" textlink="">
      <xdr:nvSpPr>
        <xdr:cNvPr id="182" name="フローチャート: 判断 181"/>
        <xdr:cNvSpPr/>
      </xdr:nvSpPr>
      <xdr:spPr>
        <a:xfrm>
          <a:off x="1968500" y="131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25347</xdr:rowOff>
    </xdr:from>
    <xdr:ext cx="469744" cy="259045"/>
    <xdr:sp macro="" textlink="">
      <xdr:nvSpPr>
        <xdr:cNvPr id="183" name="テキスト ボックス 182"/>
        <xdr:cNvSpPr txBox="1"/>
      </xdr:nvSpPr>
      <xdr:spPr>
        <a:xfrm>
          <a:off x="1784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82156</xdr:rowOff>
    </xdr:from>
    <xdr:to>
      <xdr:col>6</xdr:col>
      <xdr:colOff>38100</xdr:colOff>
      <xdr:row>77</xdr:row>
      <xdr:rowOff>12306</xdr:rowOff>
    </xdr:to>
    <xdr:sp macro="" textlink="">
      <xdr:nvSpPr>
        <xdr:cNvPr id="184" name="フローチャート: 判断 183"/>
        <xdr:cNvSpPr/>
      </xdr:nvSpPr>
      <xdr:spPr>
        <a:xfrm>
          <a:off x="1079500" y="131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28833</xdr:rowOff>
    </xdr:from>
    <xdr:ext cx="469744" cy="259045"/>
    <xdr:sp macro="" textlink="">
      <xdr:nvSpPr>
        <xdr:cNvPr id="185" name="テキスト ボックス 184"/>
        <xdr:cNvSpPr txBox="1"/>
      </xdr:nvSpPr>
      <xdr:spPr>
        <a:xfrm>
          <a:off x="895428" y="128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133477</xdr:rowOff>
    </xdr:from>
    <xdr:to>
      <xdr:col>24</xdr:col>
      <xdr:colOff>114300</xdr:colOff>
      <xdr:row>77</xdr:row>
      <xdr:rowOff>63627</xdr:rowOff>
    </xdr:to>
    <xdr:sp macro="" textlink="">
      <xdr:nvSpPr>
        <xdr:cNvPr id="191" name="楕円 190"/>
        <xdr:cNvSpPr/>
      </xdr:nvSpPr>
      <xdr:spPr>
        <a:xfrm>
          <a:off x="45847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111904</xdr:rowOff>
    </xdr:from>
    <xdr:ext cx="469744" cy="259045"/>
    <xdr:sp macro="" textlink="">
      <xdr:nvSpPr>
        <xdr:cNvPr id="192" name="維持補修費該当値テキスト"/>
        <xdr:cNvSpPr txBox="1"/>
      </xdr:nvSpPr>
      <xdr:spPr>
        <a:xfrm>
          <a:off x="4686300" y="131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128391</xdr:rowOff>
    </xdr:from>
    <xdr:to>
      <xdr:col>20</xdr:col>
      <xdr:colOff>38100</xdr:colOff>
      <xdr:row>77</xdr:row>
      <xdr:rowOff>58541</xdr:rowOff>
    </xdr:to>
    <xdr:sp macro="" textlink="">
      <xdr:nvSpPr>
        <xdr:cNvPr id="193" name="楕円 192"/>
        <xdr:cNvSpPr/>
      </xdr:nvSpPr>
      <xdr:spPr>
        <a:xfrm>
          <a:off x="3746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49668</xdr:rowOff>
    </xdr:from>
    <xdr:ext cx="469744" cy="259045"/>
    <xdr:sp macro="" textlink="">
      <xdr:nvSpPr>
        <xdr:cNvPr id="194" name="テキスト ボックス 193"/>
        <xdr:cNvSpPr txBox="1"/>
      </xdr:nvSpPr>
      <xdr:spPr>
        <a:xfrm>
          <a:off x="3562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xdr:rowOff>
    </xdr:from>
    <xdr:to>
      <xdr:col>15</xdr:col>
      <xdr:colOff>101600</xdr:colOff>
      <xdr:row>77</xdr:row>
      <xdr:rowOff>102603</xdr:rowOff>
    </xdr:to>
    <xdr:sp macro="" textlink="">
      <xdr:nvSpPr>
        <xdr:cNvPr id="195" name="楕円 194"/>
        <xdr:cNvSpPr/>
      </xdr:nvSpPr>
      <xdr:spPr>
        <a:xfrm>
          <a:off x="2857500" y="132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93730</xdr:rowOff>
    </xdr:from>
    <xdr:ext cx="469744" cy="259045"/>
    <xdr:sp macro="" textlink="">
      <xdr:nvSpPr>
        <xdr:cNvPr id="196" name="テキスト ボックス 195"/>
        <xdr:cNvSpPr txBox="1"/>
      </xdr:nvSpPr>
      <xdr:spPr>
        <a:xfrm>
          <a:off x="2673428" y="132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150794</xdr:rowOff>
    </xdr:from>
    <xdr:to>
      <xdr:col>10</xdr:col>
      <xdr:colOff>165100</xdr:colOff>
      <xdr:row>77</xdr:row>
      <xdr:rowOff>80944</xdr:rowOff>
    </xdr:to>
    <xdr:sp macro="" textlink="">
      <xdr:nvSpPr>
        <xdr:cNvPr id="197" name="楕円 196"/>
        <xdr:cNvSpPr/>
      </xdr:nvSpPr>
      <xdr:spPr>
        <a:xfrm>
          <a:off x="1968500" y="131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72071</xdr:rowOff>
    </xdr:from>
    <xdr:ext cx="469744" cy="259045"/>
    <xdr:sp macro="" textlink="">
      <xdr:nvSpPr>
        <xdr:cNvPr id="198" name="テキスト ボックス 197"/>
        <xdr:cNvSpPr txBox="1"/>
      </xdr:nvSpPr>
      <xdr:spPr>
        <a:xfrm>
          <a:off x="1784428" y="132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165309</xdr:rowOff>
    </xdr:from>
    <xdr:to>
      <xdr:col>6</xdr:col>
      <xdr:colOff>38100</xdr:colOff>
      <xdr:row>77</xdr:row>
      <xdr:rowOff>95459</xdr:rowOff>
    </xdr:to>
    <xdr:sp macro="" textlink="">
      <xdr:nvSpPr>
        <xdr:cNvPr id="199" name="楕円 198"/>
        <xdr:cNvSpPr/>
      </xdr:nvSpPr>
      <xdr:spPr>
        <a:xfrm>
          <a:off x="1079500" y="131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86586</xdr:rowOff>
    </xdr:from>
    <xdr:ext cx="469744" cy="259045"/>
    <xdr:sp macro="" textlink="">
      <xdr:nvSpPr>
        <xdr:cNvPr id="200" name="テキスト ボックス 199"/>
        <xdr:cNvSpPr txBox="1"/>
      </xdr:nvSpPr>
      <xdr:spPr>
        <a:xfrm>
          <a:off x="895428" y="132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37081</xdr:rowOff>
    </xdr:from>
    <xdr:to>
      <xdr:col>24</xdr:col>
      <xdr:colOff>63500</xdr:colOff>
      <xdr:row>96</xdr:row>
      <xdr:rowOff>85446</xdr:rowOff>
    </xdr:to>
    <xdr:cxnSp macro="">
      <xdr:nvCxnSpPr>
        <xdr:cNvPr id="230" name="直線コネクタ 229"/>
        <xdr:cNvCxnSpPr/>
      </xdr:nvCxnSpPr>
      <xdr:spPr>
        <a:xfrm flipV="1">
          <a:off x="3797300" y="16496281"/>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164838</xdr:rowOff>
    </xdr:from>
    <xdr:to>
      <xdr:col>19</xdr:col>
      <xdr:colOff>177800</xdr:colOff>
      <xdr:row>96</xdr:row>
      <xdr:rowOff>85446</xdr:rowOff>
    </xdr:to>
    <xdr:cxnSp macro="">
      <xdr:nvCxnSpPr>
        <xdr:cNvPr id="233" name="直線コネクタ 232"/>
        <xdr:cNvCxnSpPr/>
      </xdr:nvCxnSpPr>
      <xdr:spPr>
        <a:xfrm>
          <a:off x="2908300" y="16452588"/>
          <a:ext cx="889000" cy="9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164838</xdr:rowOff>
    </xdr:from>
    <xdr:to>
      <xdr:col>15</xdr:col>
      <xdr:colOff>50800</xdr:colOff>
      <xdr:row>97</xdr:row>
      <xdr:rowOff>17010</xdr:rowOff>
    </xdr:to>
    <xdr:cxnSp macro="">
      <xdr:nvCxnSpPr>
        <xdr:cNvPr id="236" name="直線コネクタ 235"/>
        <xdr:cNvCxnSpPr/>
      </xdr:nvCxnSpPr>
      <xdr:spPr>
        <a:xfrm flipV="1">
          <a:off x="2019300" y="1645258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17010</xdr:rowOff>
    </xdr:from>
    <xdr:to>
      <xdr:col>10</xdr:col>
      <xdr:colOff>114300</xdr:colOff>
      <xdr:row>97</xdr:row>
      <xdr:rowOff>49975</xdr:rowOff>
    </xdr:to>
    <xdr:cxnSp macro="">
      <xdr:nvCxnSpPr>
        <xdr:cNvPr id="239" name="直線コネクタ 238"/>
        <xdr:cNvCxnSpPr/>
      </xdr:nvCxnSpPr>
      <xdr:spPr>
        <a:xfrm flipV="1">
          <a:off x="1130300" y="16647660"/>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39142</xdr:rowOff>
    </xdr:from>
    <xdr:to>
      <xdr:col>10</xdr:col>
      <xdr:colOff>165100</xdr:colOff>
      <xdr:row>97</xdr:row>
      <xdr:rowOff>140742</xdr:rowOff>
    </xdr:to>
    <xdr:sp macro="" textlink="">
      <xdr:nvSpPr>
        <xdr:cNvPr id="240" name="フローチャート: 判断 239"/>
        <xdr:cNvSpPr/>
      </xdr:nvSpPr>
      <xdr:spPr>
        <a:xfrm>
          <a:off x="1968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131869</xdr:rowOff>
    </xdr:from>
    <xdr:ext cx="534377" cy="259045"/>
    <xdr:sp macro="" textlink="">
      <xdr:nvSpPr>
        <xdr:cNvPr id="241" name="テキスト ボックス 240"/>
        <xdr:cNvSpPr txBox="1"/>
      </xdr:nvSpPr>
      <xdr:spPr>
        <a:xfrm>
          <a:off x="1752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68349</xdr:rowOff>
    </xdr:from>
    <xdr:to>
      <xdr:col>6</xdr:col>
      <xdr:colOff>38100</xdr:colOff>
      <xdr:row>97</xdr:row>
      <xdr:rowOff>169949</xdr:rowOff>
    </xdr:to>
    <xdr:sp macro="" textlink="">
      <xdr:nvSpPr>
        <xdr:cNvPr id="242" name="フローチャート: 判断 241"/>
        <xdr:cNvSpPr/>
      </xdr:nvSpPr>
      <xdr:spPr>
        <a:xfrm>
          <a:off x="1079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161076</xdr:rowOff>
    </xdr:from>
    <xdr:ext cx="534377" cy="259045"/>
    <xdr:sp macro="" textlink="">
      <xdr:nvSpPr>
        <xdr:cNvPr id="243" name="テキスト ボックス 242"/>
        <xdr:cNvSpPr txBox="1"/>
      </xdr:nvSpPr>
      <xdr:spPr>
        <a:xfrm>
          <a:off x="863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157731</xdr:rowOff>
    </xdr:from>
    <xdr:to>
      <xdr:col>24</xdr:col>
      <xdr:colOff>114300</xdr:colOff>
      <xdr:row>96</xdr:row>
      <xdr:rowOff>87881</xdr:rowOff>
    </xdr:to>
    <xdr:sp macro="" textlink="">
      <xdr:nvSpPr>
        <xdr:cNvPr id="249" name="楕円 248"/>
        <xdr:cNvSpPr/>
      </xdr:nvSpPr>
      <xdr:spPr>
        <a:xfrm>
          <a:off x="45847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136158</xdr:rowOff>
    </xdr:from>
    <xdr:ext cx="599010" cy="259045"/>
    <xdr:sp macro="" textlink="">
      <xdr:nvSpPr>
        <xdr:cNvPr id="250" name="扶助費該当値テキスト"/>
        <xdr:cNvSpPr txBox="1"/>
      </xdr:nvSpPr>
      <xdr:spPr>
        <a:xfrm>
          <a:off x="4686300" y="164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34646</xdr:rowOff>
    </xdr:from>
    <xdr:to>
      <xdr:col>20</xdr:col>
      <xdr:colOff>38100</xdr:colOff>
      <xdr:row>96</xdr:row>
      <xdr:rowOff>136246</xdr:rowOff>
    </xdr:to>
    <xdr:sp macro="" textlink="">
      <xdr:nvSpPr>
        <xdr:cNvPr id="251" name="楕円 250"/>
        <xdr:cNvSpPr/>
      </xdr:nvSpPr>
      <xdr:spPr>
        <a:xfrm>
          <a:off x="37465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127373</xdr:rowOff>
    </xdr:from>
    <xdr:ext cx="599010" cy="259045"/>
    <xdr:sp macro="" textlink="">
      <xdr:nvSpPr>
        <xdr:cNvPr id="252" name="テキスト ボックス 251"/>
        <xdr:cNvSpPr txBox="1"/>
      </xdr:nvSpPr>
      <xdr:spPr>
        <a:xfrm>
          <a:off x="3497795" y="1658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114038</xdr:rowOff>
    </xdr:from>
    <xdr:to>
      <xdr:col>15</xdr:col>
      <xdr:colOff>101600</xdr:colOff>
      <xdr:row>96</xdr:row>
      <xdr:rowOff>44188</xdr:rowOff>
    </xdr:to>
    <xdr:sp macro="" textlink="">
      <xdr:nvSpPr>
        <xdr:cNvPr id="253" name="楕円 252"/>
        <xdr:cNvSpPr/>
      </xdr:nvSpPr>
      <xdr:spPr>
        <a:xfrm>
          <a:off x="2857500" y="164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35315</xdr:rowOff>
    </xdr:from>
    <xdr:ext cx="599010" cy="259045"/>
    <xdr:sp macro="" textlink="">
      <xdr:nvSpPr>
        <xdr:cNvPr id="254" name="テキスト ボックス 253"/>
        <xdr:cNvSpPr txBox="1"/>
      </xdr:nvSpPr>
      <xdr:spPr>
        <a:xfrm>
          <a:off x="2608795" y="1649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137660</xdr:rowOff>
    </xdr:from>
    <xdr:to>
      <xdr:col>10</xdr:col>
      <xdr:colOff>165100</xdr:colOff>
      <xdr:row>97</xdr:row>
      <xdr:rowOff>67810</xdr:rowOff>
    </xdr:to>
    <xdr:sp macro="" textlink="">
      <xdr:nvSpPr>
        <xdr:cNvPr id="255" name="楕円 254"/>
        <xdr:cNvSpPr/>
      </xdr:nvSpPr>
      <xdr:spPr>
        <a:xfrm>
          <a:off x="1968500" y="165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84337</xdr:rowOff>
    </xdr:from>
    <xdr:ext cx="534377" cy="259045"/>
    <xdr:sp macro="" textlink="">
      <xdr:nvSpPr>
        <xdr:cNvPr id="256" name="テキスト ボックス 255"/>
        <xdr:cNvSpPr txBox="1"/>
      </xdr:nvSpPr>
      <xdr:spPr>
        <a:xfrm>
          <a:off x="1752111" y="163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170625</xdr:rowOff>
    </xdr:from>
    <xdr:to>
      <xdr:col>6</xdr:col>
      <xdr:colOff>38100</xdr:colOff>
      <xdr:row>97</xdr:row>
      <xdr:rowOff>100775</xdr:rowOff>
    </xdr:to>
    <xdr:sp macro="" textlink="">
      <xdr:nvSpPr>
        <xdr:cNvPr id="257" name="楕円 256"/>
        <xdr:cNvSpPr/>
      </xdr:nvSpPr>
      <xdr:spPr>
        <a:xfrm>
          <a:off x="1079500" y="166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117302</xdr:rowOff>
    </xdr:from>
    <xdr:ext cx="534377" cy="259045"/>
    <xdr:sp macro="" textlink="">
      <xdr:nvSpPr>
        <xdr:cNvPr id="258" name="テキスト ボックス 257"/>
        <xdr:cNvSpPr txBox="1"/>
      </xdr:nvSpPr>
      <xdr:spPr>
        <a:xfrm>
          <a:off x="863111" y="16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134943</xdr:rowOff>
    </xdr:from>
    <xdr:to>
      <xdr:col>55</xdr:col>
      <xdr:colOff>0</xdr:colOff>
      <xdr:row>37</xdr:row>
      <xdr:rowOff>1027</xdr:rowOff>
    </xdr:to>
    <xdr:cxnSp macro="">
      <xdr:nvCxnSpPr>
        <xdr:cNvPr id="289" name="直線コネクタ 288"/>
        <xdr:cNvCxnSpPr/>
      </xdr:nvCxnSpPr>
      <xdr:spPr>
        <a:xfrm>
          <a:off x="9639300" y="6307143"/>
          <a:ext cx="8382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134943</xdr:rowOff>
    </xdr:from>
    <xdr:to>
      <xdr:col>50</xdr:col>
      <xdr:colOff>114300</xdr:colOff>
      <xdr:row>36</xdr:row>
      <xdr:rowOff>168961</xdr:rowOff>
    </xdr:to>
    <xdr:cxnSp macro="">
      <xdr:nvCxnSpPr>
        <xdr:cNvPr id="292" name="直線コネクタ 291"/>
        <xdr:cNvCxnSpPr/>
      </xdr:nvCxnSpPr>
      <xdr:spPr>
        <a:xfrm flipV="1">
          <a:off x="8750300" y="6307143"/>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56838</xdr:rowOff>
    </xdr:from>
    <xdr:to>
      <xdr:col>45</xdr:col>
      <xdr:colOff>177800</xdr:colOff>
      <xdr:row>36</xdr:row>
      <xdr:rowOff>168961</xdr:rowOff>
    </xdr:to>
    <xdr:cxnSp macro="">
      <xdr:nvCxnSpPr>
        <xdr:cNvPr id="295" name="直線コネクタ 294"/>
        <xdr:cNvCxnSpPr/>
      </xdr:nvCxnSpPr>
      <xdr:spPr>
        <a:xfrm>
          <a:off x="7861300" y="5200338"/>
          <a:ext cx="889000" cy="11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56838</xdr:rowOff>
    </xdr:from>
    <xdr:to>
      <xdr:col>41</xdr:col>
      <xdr:colOff>50800</xdr:colOff>
      <xdr:row>37</xdr:row>
      <xdr:rowOff>27360</xdr:rowOff>
    </xdr:to>
    <xdr:cxnSp macro="">
      <xdr:nvCxnSpPr>
        <xdr:cNvPr id="298" name="直線コネクタ 297"/>
        <xdr:cNvCxnSpPr/>
      </xdr:nvCxnSpPr>
      <xdr:spPr>
        <a:xfrm flipV="1">
          <a:off x="6972300" y="5200338"/>
          <a:ext cx="889000" cy="11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299" name="フローチャート: 判断 298"/>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0" name="テキスト ボックス 299"/>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1" name="フローチャート: 判断 300"/>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2" name="テキスト ボックス 301"/>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121677</xdr:rowOff>
    </xdr:from>
    <xdr:to>
      <xdr:col>55</xdr:col>
      <xdr:colOff>50800</xdr:colOff>
      <xdr:row>37</xdr:row>
      <xdr:rowOff>51827</xdr:rowOff>
    </xdr:to>
    <xdr:sp macro="" textlink="">
      <xdr:nvSpPr>
        <xdr:cNvPr id="308" name="楕円 307"/>
        <xdr:cNvSpPr/>
      </xdr:nvSpPr>
      <xdr:spPr>
        <a:xfrm>
          <a:off x="10426700" y="62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100104</xdr:rowOff>
    </xdr:from>
    <xdr:ext cx="534377" cy="259045"/>
    <xdr:sp macro="" textlink="">
      <xdr:nvSpPr>
        <xdr:cNvPr id="309" name="補助費等該当値テキスト"/>
        <xdr:cNvSpPr txBox="1"/>
      </xdr:nvSpPr>
      <xdr:spPr>
        <a:xfrm>
          <a:off x="10528300" y="62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84143</xdr:rowOff>
    </xdr:from>
    <xdr:to>
      <xdr:col>50</xdr:col>
      <xdr:colOff>165100</xdr:colOff>
      <xdr:row>37</xdr:row>
      <xdr:rowOff>14293</xdr:rowOff>
    </xdr:to>
    <xdr:sp macro="" textlink="">
      <xdr:nvSpPr>
        <xdr:cNvPr id="310" name="楕円 309"/>
        <xdr:cNvSpPr/>
      </xdr:nvSpPr>
      <xdr:spPr>
        <a:xfrm>
          <a:off x="9588500" y="62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5420</xdr:rowOff>
    </xdr:from>
    <xdr:ext cx="534377" cy="259045"/>
    <xdr:sp macro="" textlink="">
      <xdr:nvSpPr>
        <xdr:cNvPr id="311" name="テキスト ボックス 310"/>
        <xdr:cNvSpPr txBox="1"/>
      </xdr:nvSpPr>
      <xdr:spPr>
        <a:xfrm>
          <a:off x="9372111" y="63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118161</xdr:rowOff>
    </xdr:from>
    <xdr:to>
      <xdr:col>46</xdr:col>
      <xdr:colOff>38100</xdr:colOff>
      <xdr:row>37</xdr:row>
      <xdr:rowOff>48311</xdr:rowOff>
    </xdr:to>
    <xdr:sp macro="" textlink="">
      <xdr:nvSpPr>
        <xdr:cNvPr id="312" name="楕円 311"/>
        <xdr:cNvSpPr/>
      </xdr:nvSpPr>
      <xdr:spPr>
        <a:xfrm>
          <a:off x="8699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39438</xdr:rowOff>
    </xdr:from>
    <xdr:ext cx="534377" cy="259045"/>
    <xdr:sp macro="" textlink="">
      <xdr:nvSpPr>
        <xdr:cNvPr id="313" name="テキスト ボックス 312"/>
        <xdr:cNvSpPr txBox="1"/>
      </xdr:nvSpPr>
      <xdr:spPr>
        <a:xfrm>
          <a:off x="8483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6038</xdr:rowOff>
    </xdr:from>
    <xdr:to>
      <xdr:col>41</xdr:col>
      <xdr:colOff>101600</xdr:colOff>
      <xdr:row>30</xdr:row>
      <xdr:rowOff>107638</xdr:rowOff>
    </xdr:to>
    <xdr:sp macro="" textlink="">
      <xdr:nvSpPr>
        <xdr:cNvPr id="314" name="楕円 313"/>
        <xdr:cNvSpPr/>
      </xdr:nvSpPr>
      <xdr:spPr>
        <a:xfrm>
          <a:off x="7810500" y="51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98765</xdr:rowOff>
    </xdr:from>
    <xdr:ext cx="599010" cy="259045"/>
    <xdr:sp macro="" textlink="">
      <xdr:nvSpPr>
        <xdr:cNvPr id="315" name="テキスト ボックス 314"/>
        <xdr:cNvSpPr txBox="1"/>
      </xdr:nvSpPr>
      <xdr:spPr>
        <a:xfrm>
          <a:off x="7561795" y="524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148010</xdr:rowOff>
    </xdr:from>
    <xdr:to>
      <xdr:col>36</xdr:col>
      <xdr:colOff>165100</xdr:colOff>
      <xdr:row>37</xdr:row>
      <xdr:rowOff>78160</xdr:rowOff>
    </xdr:to>
    <xdr:sp macro="" textlink="">
      <xdr:nvSpPr>
        <xdr:cNvPr id="316" name="楕円 315"/>
        <xdr:cNvSpPr/>
      </xdr:nvSpPr>
      <xdr:spPr>
        <a:xfrm>
          <a:off x="69215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69287</xdr:rowOff>
    </xdr:from>
    <xdr:ext cx="534377" cy="259045"/>
    <xdr:sp macro="" textlink="">
      <xdr:nvSpPr>
        <xdr:cNvPr id="317" name="テキスト ボックス 316"/>
        <xdr:cNvSpPr txBox="1"/>
      </xdr:nvSpPr>
      <xdr:spPr>
        <a:xfrm>
          <a:off x="6705111" y="64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160172</xdr:rowOff>
    </xdr:from>
    <xdr:to>
      <xdr:col>55</xdr:col>
      <xdr:colOff>0</xdr:colOff>
      <xdr:row>57</xdr:row>
      <xdr:rowOff>2451</xdr:rowOff>
    </xdr:to>
    <xdr:cxnSp macro="">
      <xdr:nvCxnSpPr>
        <xdr:cNvPr id="346" name="直線コネクタ 345"/>
        <xdr:cNvCxnSpPr/>
      </xdr:nvCxnSpPr>
      <xdr:spPr>
        <a:xfrm flipV="1">
          <a:off x="9639300" y="9418472"/>
          <a:ext cx="838200" cy="3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136372</xdr:rowOff>
    </xdr:from>
    <xdr:to>
      <xdr:col>50</xdr:col>
      <xdr:colOff>114300</xdr:colOff>
      <xdr:row>57</xdr:row>
      <xdr:rowOff>2451</xdr:rowOff>
    </xdr:to>
    <xdr:cxnSp macro="">
      <xdr:nvCxnSpPr>
        <xdr:cNvPr id="349" name="直線コネクタ 348"/>
        <xdr:cNvCxnSpPr/>
      </xdr:nvCxnSpPr>
      <xdr:spPr>
        <a:xfrm>
          <a:off x="8750300" y="9394672"/>
          <a:ext cx="889000" cy="3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124143</xdr:rowOff>
    </xdr:from>
    <xdr:to>
      <xdr:col>45</xdr:col>
      <xdr:colOff>177800</xdr:colOff>
      <xdr:row>54</xdr:row>
      <xdr:rowOff>136372</xdr:rowOff>
    </xdr:to>
    <xdr:cxnSp macro="">
      <xdr:nvCxnSpPr>
        <xdr:cNvPr id="352" name="直線コネクタ 351"/>
        <xdr:cNvCxnSpPr/>
      </xdr:nvCxnSpPr>
      <xdr:spPr>
        <a:xfrm>
          <a:off x="7861300" y="9210993"/>
          <a:ext cx="889000" cy="18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124143</xdr:rowOff>
    </xdr:from>
    <xdr:to>
      <xdr:col>41</xdr:col>
      <xdr:colOff>50800</xdr:colOff>
      <xdr:row>54</xdr:row>
      <xdr:rowOff>116713</xdr:rowOff>
    </xdr:to>
    <xdr:cxnSp macro="">
      <xdr:nvCxnSpPr>
        <xdr:cNvPr id="355" name="直線コネクタ 354"/>
        <xdr:cNvCxnSpPr/>
      </xdr:nvCxnSpPr>
      <xdr:spPr>
        <a:xfrm flipV="1">
          <a:off x="6972300" y="9210993"/>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56" name="フローチャート: 判断 355"/>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57" name="テキスト ボックス 356"/>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58" name="フローチャート: 判断 357"/>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59" name="テキスト ボックス 358"/>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109372</xdr:rowOff>
    </xdr:from>
    <xdr:to>
      <xdr:col>55</xdr:col>
      <xdr:colOff>50800</xdr:colOff>
      <xdr:row>55</xdr:row>
      <xdr:rowOff>39522</xdr:rowOff>
    </xdr:to>
    <xdr:sp macro="" textlink="">
      <xdr:nvSpPr>
        <xdr:cNvPr id="365" name="楕円 364"/>
        <xdr:cNvSpPr/>
      </xdr:nvSpPr>
      <xdr:spPr>
        <a:xfrm>
          <a:off x="10426700" y="93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132249</xdr:rowOff>
    </xdr:from>
    <xdr:ext cx="534377" cy="259045"/>
    <xdr:sp macro="" textlink="">
      <xdr:nvSpPr>
        <xdr:cNvPr id="366" name="普通建設事業費該当値テキスト"/>
        <xdr:cNvSpPr txBox="1"/>
      </xdr:nvSpPr>
      <xdr:spPr>
        <a:xfrm>
          <a:off x="10528300" y="92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123101</xdr:rowOff>
    </xdr:from>
    <xdr:to>
      <xdr:col>50</xdr:col>
      <xdr:colOff>165100</xdr:colOff>
      <xdr:row>57</xdr:row>
      <xdr:rowOff>53251</xdr:rowOff>
    </xdr:to>
    <xdr:sp macro="" textlink="">
      <xdr:nvSpPr>
        <xdr:cNvPr id="367" name="楕円 366"/>
        <xdr:cNvSpPr/>
      </xdr:nvSpPr>
      <xdr:spPr>
        <a:xfrm>
          <a:off x="9588500" y="97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44378</xdr:rowOff>
    </xdr:from>
    <xdr:ext cx="534377" cy="259045"/>
    <xdr:sp macro="" textlink="">
      <xdr:nvSpPr>
        <xdr:cNvPr id="368" name="テキスト ボックス 367"/>
        <xdr:cNvSpPr txBox="1"/>
      </xdr:nvSpPr>
      <xdr:spPr>
        <a:xfrm>
          <a:off x="9372111" y="98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85572</xdr:rowOff>
    </xdr:from>
    <xdr:to>
      <xdr:col>46</xdr:col>
      <xdr:colOff>38100</xdr:colOff>
      <xdr:row>55</xdr:row>
      <xdr:rowOff>15722</xdr:rowOff>
    </xdr:to>
    <xdr:sp macro="" textlink="">
      <xdr:nvSpPr>
        <xdr:cNvPr id="369" name="楕円 368"/>
        <xdr:cNvSpPr/>
      </xdr:nvSpPr>
      <xdr:spPr>
        <a:xfrm>
          <a:off x="8699500" y="93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32249</xdr:rowOff>
    </xdr:from>
    <xdr:ext cx="534377" cy="259045"/>
    <xdr:sp macro="" textlink="">
      <xdr:nvSpPr>
        <xdr:cNvPr id="370" name="テキスト ボックス 369"/>
        <xdr:cNvSpPr txBox="1"/>
      </xdr:nvSpPr>
      <xdr:spPr>
        <a:xfrm>
          <a:off x="8483111" y="91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73343</xdr:rowOff>
    </xdr:from>
    <xdr:to>
      <xdr:col>41</xdr:col>
      <xdr:colOff>101600</xdr:colOff>
      <xdr:row>54</xdr:row>
      <xdr:rowOff>3493</xdr:rowOff>
    </xdr:to>
    <xdr:sp macro="" textlink="">
      <xdr:nvSpPr>
        <xdr:cNvPr id="371" name="楕円 370"/>
        <xdr:cNvSpPr/>
      </xdr:nvSpPr>
      <xdr:spPr>
        <a:xfrm>
          <a:off x="7810500" y="91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20020</xdr:rowOff>
    </xdr:from>
    <xdr:ext cx="534377" cy="259045"/>
    <xdr:sp macro="" textlink="">
      <xdr:nvSpPr>
        <xdr:cNvPr id="372" name="テキスト ボックス 371"/>
        <xdr:cNvSpPr txBox="1"/>
      </xdr:nvSpPr>
      <xdr:spPr>
        <a:xfrm>
          <a:off x="7594111" y="89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65913</xdr:rowOff>
    </xdr:from>
    <xdr:to>
      <xdr:col>36</xdr:col>
      <xdr:colOff>165100</xdr:colOff>
      <xdr:row>54</xdr:row>
      <xdr:rowOff>167513</xdr:rowOff>
    </xdr:to>
    <xdr:sp macro="" textlink="">
      <xdr:nvSpPr>
        <xdr:cNvPr id="373" name="楕円 372"/>
        <xdr:cNvSpPr/>
      </xdr:nvSpPr>
      <xdr:spPr>
        <a:xfrm>
          <a:off x="6921500" y="9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158640</xdr:rowOff>
    </xdr:from>
    <xdr:ext cx="534377" cy="259045"/>
    <xdr:sp macro="" textlink="">
      <xdr:nvSpPr>
        <xdr:cNvPr id="374" name="テキスト ボックス 373"/>
        <xdr:cNvSpPr txBox="1"/>
      </xdr:nvSpPr>
      <xdr:spPr>
        <a:xfrm>
          <a:off x="6705111" y="94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142215</xdr:rowOff>
    </xdr:from>
    <xdr:to>
      <xdr:col>55</xdr:col>
      <xdr:colOff>0</xdr:colOff>
      <xdr:row>78</xdr:row>
      <xdr:rowOff>13055</xdr:rowOff>
    </xdr:to>
    <xdr:cxnSp macro="">
      <xdr:nvCxnSpPr>
        <xdr:cNvPr id="401" name="直線コネクタ 400"/>
        <xdr:cNvCxnSpPr/>
      </xdr:nvCxnSpPr>
      <xdr:spPr>
        <a:xfrm flipV="1">
          <a:off x="9639300" y="13172415"/>
          <a:ext cx="8382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131563</xdr:rowOff>
    </xdr:from>
    <xdr:to>
      <xdr:col>50</xdr:col>
      <xdr:colOff>114300</xdr:colOff>
      <xdr:row>78</xdr:row>
      <xdr:rowOff>13055</xdr:rowOff>
    </xdr:to>
    <xdr:cxnSp macro="">
      <xdr:nvCxnSpPr>
        <xdr:cNvPr id="404" name="直線コネクタ 403"/>
        <xdr:cNvCxnSpPr/>
      </xdr:nvCxnSpPr>
      <xdr:spPr>
        <a:xfrm>
          <a:off x="8750300" y="13333213"/>
          <a:ext cx="889000" cy="5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113526</xdr:rowOff>
    </xdr:from>
    <xdr:to>
      <xdr:col>45</xdr:col>
      <xdr:colOff>177800</xdr:colOff>
      <xdr:row>77</xdr:row>
      <xdr:rowOff>131563</xdr:rowOff>
    </xdr:to>
    <xdr:cxnSp macro="">
      <xdr:nvCxnSpPr>
        <xdr:cNvPr id="407" name="直線コネクタ 406"/>
        <xdr:cNvCxnSpPr/>
      </xdr:nvCxnSpPr>
      <xdr:spPr>
        <a:xfrm>
          <a:off x="7861300" y="12457926"/>
          <a:ext cx="889000" cy="87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113526</xdr:rowOff>
    </xdr:from>
    <xdr:to>
      <xdr:col>41</xdr:col>
      <xdr:colOff>50800</xdr:colOff>
      <xdr:row>77</xdr:row>
      <xdr:rowOff>159176</xdr:rowOff>
    </xdr:to>
    <xdr:cxnSp macro="">
      <xdr:nvCxnSpPr>
        <xdr:cNvPr id="410" name="直線コネクタ 409"/>
        <xdr:cNvCxnSpPr/>
      </xdr:nvCxnSpPr>
      <xdr:spPr>
        <a:xfrm flipV="1">
          <a:off x="6972300" y="12457926"/>
          <a:ext cx="889000" cy="90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1" name="フローチャート: 判断 410"/>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2" name="テキスト ボックス 411"/>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3" name="フローチャート: 判断 412"/>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4" name="テキスト ボックス 413"/>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91415</xdr:rowOff>
    </xdr:from>
    <xdr:to>
      <xdr:col>55</xdr:col>
      <xdr:colOff>50800</xdr:colOff>
      <xdr:row>77</xdr:row>
      <xdr:rowOff>21565</xdr:rowOff>
    </xdr:to>
    <xdr:sp macro="" textlink="">
      <xdr:nvSpPr>
        <xdr:cNvPr id="420" name="楕円 419"/>
        <xdr:cNvSpPr/>
      </xdr:nvSpPr>
      <xdr:spPr>
        <a:xfrm>
          <a:off x="104267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114292</xdr:rowOff>
    </xdr:from>
    <xdr:ext cx="534377" cy="259045"/>
    <xdr:sp macro="" textlink="">
      <xdr:nvSpPr>
        <xdr:cNvPr id="421" name="普通建設事業費 （ うち新規整備　）該当値テキスト"/>
        <xdr:cNvSpPr txBox="1"/>
      </xdr:nvSpPr>
      <xdr:spPr>
        <a:xfrm>
          <a:off x="10528300" y="129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133705</xdr:rowOff>
    </xdr:from>
    <xdr:to>
      <xdr:col>50</xdr:col>
      <xdr:colOff>165100</xdr:colOff>
      <xdr:row>78</xdr:row>
      <xdr:rowOff>63855</xdr:rowOff>
    </xdr:to>
    <xdr:sp macro="" textlink="">
      <xdr:nvSpPr>
        <xdr:cNvPr id="422" name="楕円 421"/>
        <xdr:cNvSpPr/>
      </xdr:nvSpPr>
      <xdr:spPr>
        <a:xfrm>
          <a:off x="958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54982</xdr:rowOff>
    </xdr:from>
    <xdr:ext cx="469744" cy="259045"/>
    <xdr:sp macro="" textlink="">
      <xdr:nvSpPr>
        <xdr:cNvPr id="423" name="テキスト ボックス 422"/>
        <xdr:cNvSpPr txBox="1"/>
      </xdr:nvSpPr>
      <xdr:spPr>
        <a:xfrm>
          <a:off x="9404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24" name="楕円 423"/>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2040</xdr:rowOff>
    </xdr:from>
    <xdr:ext cx="469744" cy="259045"/>
    <xdr:sp macro="" textlink="">
      <xdr:nvSpPr>
        <xdr:cNvPr id="425" name="テキスト ボックス 424"/>
        <xdr:cNvSpPr txBox="1"/>
      </xdr:nvSpPr>
      <xdr:spPr>
        <a:xfrm>
          <a:off x="8515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62726</xdr:rowOff>
    </xdr:from>
    <xdr:to>
      <xdr:col>41</xdr:col>
      <xdr:colOff>101600</xdr:colOff>
      <xdr:row>72</xdr:row>
      <xdr:rowOff>164326</xdr:rowOff>
    </xdr:to>
    <xdr:sp macro="" textlink="">
      <xdr:nvSpPr>
        <xdr:cNvPr id="426" name="楕円 425"/>
        <xdr:cNvSpPr/>
      </xdr:nvSpPr>
      <xdr:spPr>
        <a:xfrm>
          <a:off x="7810500" y="12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9403</xdr:rowOff>
    </xdr:from>
    <xdr:ext cx="534377" cy="259045"/>
    <xdr:sp macro="" textlink="">
      <xdr:nvSpPr>
        <xdr:cNvPr id="427" name="テキスト ボックス 426"/>
        <xdr:cNvSpPr txBox="1"/>
      </xdr:nvSpPr>
      <xdr:spPr>
        <a:xfrm>
          <a:off x="7594111" y="121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108376</xdr:rowOff>
    </xdr:from>
    <xdr:to>
      <xdr:col>36</xdr:col>
      <xdr:colOff>165100</xdr:colOff>
      <xdr:row>78</xdr:row>
      <xdr:rowOff>38526</xdr:rowOff>
    </xdr:to>
    <xdr:sp macro="" textlink="">
      <xdr:nvSpPr>
        <xdr:cNvPr id="428" name="楕円 427"/>
        <xdr:cNvSpPr/>
      </xdr:nvSpPr>
      <xdr:spPr>
        <a:xfrm>
          <a:off x="6921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29653</xdr:rowOff>
    </xdr:from>
    <xdr:ext cx="469744" cy="259045"/>
    <xdr:sp macro="" textlink="">
      <xdr:nvSpPr>
        <xdr:cNvPr id="429" name="テキスト ボックス 428"/>
        <xdr:cNvSpPr txBox="1"/>
      </xdr:nvSpPr>
      <xdr:spPr>
        <a:xfrm>
          <a:off x="6737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144768</xdr:rowOff>
    </xdr:from>
    <xdr:to>
      <xdr:col>55</xdr:col>
      <xdr:colOff>0</xdr:colOff>
      <xdr:row>96</xdr:row>
      <xdr:rowOff>153264</xdr:rowOff>
    </xdr:to>
    <xdr:cxnSp macro="">
      <xdr:nvCxnSpPr>
        <xdr:cNvPr id="458" name="直線コネクタ 457"/>
        <xdr:cNvCxnSpPr/>
      </xdr:nvCxnSpPr>
      <xdr:spPr>
        <a:xfrm flipV="1">
          <a:off x="9639300" y="16261068"/>
          <a:ext cx="838200" cy="3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117317</xdr:rowOff>
    </xdr:from>
    <xdr:to>
      <xdr:col>50</xdr:col>
      <xdr:colOff>114300</xdr:colOff>
      <xdr:row>96</xdr:row>
      <xdr:rowOff>153264</xdr:rowOff>
    </xdr:to>
    <xdr:cxnSp macro="">
      <xdr:nvCxnSpPr>
        <xdr:cNvPr id="461" name="直線コネクタ 460"/>
        <xdr:cNvCxnSpPr/>
      </xdr:nvCxnSpPr>
      <xdr:spPr>
        <a:xfrm>
          <a:off x="8750300" y="16062167"/>
          <a:ext cx="889000" cy="55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117317</xdr:rowOff>
    </xdr:from>
    <xdr:to>
      <xdr:col>45</xdr:col>
      <xdr:colOff>177800</xdr:colOff>
      <xdr:row>97</xdr:row>
      <xdr:rowOff>59728</xdr:rowOff>
    </xdr:to>
    <xdr:cxnSp macro="">
      <xdr:nvCxnSpPr>
        <xdr:cNvPr id="464" name="直線コネクタ 463"/>
        <xdr:cNvCxnSpPr/>
      </xdr:nvCxnSpPr>
      <xdr:spPr>
        <a:xfrm flipV="1">
          <a:off x="7861300" y="16062167"/>
          <a:ext cx="889000" cy="6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20313</xdr:rowOff>
    </xdr:from>
    <xdr:to>
      <xdr:col>41</xdr:col>
      <xdr:colOff>50800</xdr:colOff>
      <xdr:row>97</xdr:row>
      <xdr:rowOff>59728</xdr:rowOff>
    </xdr:to>
    <xdr:cxnSp macro="">
      <xdr:nvCxnSpPr>
        <xdr:cNvPr id="467" name="直線コネクタ 466"/>
        <xdr:cNvCxnSpPr/>
      </xdr:nvCxnSpPr>
      <xdr:spPr>
        <a:xfrm>
          <a:off x="6972300" y="16650963"/>
          <a:ext cx="8890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68" name="フローチャート: 判断 467"/>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69" name="テキスト ボックス 468"/>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0" name="フローチャート: 判断 469"/>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1" name="テキスト ボックス 470"/>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93968</xdr:rowOff>
    </xdr:from>
    <xdr:to>
      <xdr:col>55</xdr:col>
      <xdr:colOff>50800</xdr:colOff>
      <xdr:row>95</xdr:row>
      <xdr:rowOff>24118</xdr:rowOff>
    </xdr:to>
    <xdr:sp macro="" textlink="">
      <xdr:nvSpPr>
        <xdr:cNvPr id="477" name="楕円 476"/>
        <xdr:cNvSpPr/>
      </xdr:nvSpPr>
      <xdr:spPr>
        <a:xfrm>
          <a:off x="10426700" y="162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116845</xdr:rowOff>
    </xdr:from>
    <xdr:ext cx="534377" cy="259045"/>
    <xdr:sp macro="" textlink="">
      <xdr:nvSpPr>
        <xdr:cNvPr id="478" name="普通建設事業費 （ うち更新整備　）該当値テキスト"/>
        <xdr:cNvSpPr txBox="1"/>
      </xdr:nvSpPr>
      <xdr:spPr>
        <a:xfrm>
          <a:off x="10528300" y="160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102464</xdr:rowOff>
    </xdr:from>
    <xdr:to>
      <xdr:col>50</xdr:col>
      <xdr:colOff>165100</xdr:colOff>
      <xdr:row>97</xdr:row>
      <xdr:rowOff>32614</xdr:rowOff>
    </xdr:to>
    <xdr:sp macro="" textlink="">
      <xdr:nvSpPr>
        <xdr:cNvPr id="479" name="楕円 478"/>
        <xdr:cNvSpPr/>
      </xdr:nvSpPr>
      <xdr:spPr>
        <a:xfrm>
          <a:off x="9588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23741</xdr:rowOff>
    </xdr:from>
    <xdr:ext cx="534377" cy="259045"/>
    <xdr:sp macro="" textlink="">
      <xdr:nvSpPr>
        <xdr:cNvPr id="480" name="テキスト ボックス 479"/>
        <xdr:cNvSpPr txBox="1"/>
      </xdr:nvSpPr>
      <xdr:spPr>
        <a:xfrm>
          <a:off x="9372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66517</xdr:rowOff>
    </xdr:from>
    <xdr:to>
      <xdr:col>46</xdr:col>
      <xdr:colOff>38100</xdr:colOff>
      <xdr:row>93</xdr:row>
      <xdr:rowOff>168117</xdr:rowOff>
    </xdr:to>
    <xdr:sp macro="" textlink="">
      <xdr:nvSpPr>
        <xdr:cNvPr id="481" name="楕円 480"/>
        <xdr:cNvSpPr/>
      </xdr:nvSpPr>
      <xdr:spPr>
        <a:xfrm>
          <a:off x="8699500" y="160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13194</xdr:rowOff>
    </xdr:from>
    <xdr:ext cx="534377" cy="259045"/>
    <xdr:sp macro="" textlink="">
      <xdr:nvSpPr>
        <xdr:cNvPr id="482" name="テキスト ボックス 481"/>
        <xdr:cNvSpPr txBox="1"/>
      </xdr:nvSpPr>
      <xdr:spPr>
        <a:xfrm>
          <a:off x="8483111" y="157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8928</xdr:rowOff>
    </xdr:from>
    <xdr:to>
      <xdr:col>41</xdr:col>
      <xdr:colOff>101600</xdr:colOff>
      <xdr:row>97</xdr:row>
      <xdr:rowOff>110528</xdr:rowOff>
    </xdr:to>
    <xdr:sp macro="" textlink="">
      <xdr:nvSpPr>
        <xdr:cNvPr id="483" name="楕円 482"/>
        <xdr:cNvSpPr/>
      </xdr:nvSpPr>
      <xdr:spPr>
        <a:xfrm>
          <a:off x="7810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101655</xdr:rowOff>
    </xdr:from>
    <xdr:ext cx="534377" cy="259045"/>
    <xdr:sp macro="" textlink="">
      <xdr:nvSpPr>
        <xdr:cNvPr id="484" name="テキスト ボックス 483"/>
        <xdr:cNvSpPr txBox="1"/>
      </xdr:nvSpPr>
      <xdr:spPr>
        <a:xfrm>
          <a:off x="7594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140963</xdr:rowOff>
    </xdr:from>
    <xdr:to>
      <xdr:col>36</xdr:col>
      <xdr:colOff>165100</xdr:colOff>
      <xdr:row>97</xdr:row>
      <xdr:rowOff>71113</xdr:rowOff>
    </xdr:to>
    <xdr:sp macro="" textlink="">
      <xdr:nvSpPr>
        <xdr:cNvPr id="485" name="楕円 484"/>
        <xdr:cNvSpPr/>
      </xdr:nvSpPr>
      <xdr:spPr>
        <a:xfrm>
          <a:off x="6921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62240</xdr:rowOff>
    </xdr:from>
    <xdr:ext cx="534377" cy="259045"/>
    <xdr:sp macro="" textlink="">
      <xdr:nvSpPr>
        <xdr:cNvPr id="486" name="テキスト ボックス 485"/>
        <xdr:cNvSpPr txBox="1"/>
      </xdr:nvSpPr>
      <xdr:spPr>
        <a:xfrm>
          <a:off x="6705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97681</xdr:rowOff>
    </xdr:from>
    <xdr:to>
      <xdr:col>76</xdr:col>
      <xdr:colOff>114300</xdr:colOff>
      <xdr:row>39</xdr:row>
      <xdr:rowOff>98878</xdr:rowOff>
    </xdr:to>
    <xdr:cxnSp macro="">
      <xdr:nvCxnSpPr>
        <xdr:cNvPr id="523" name="直線コネクタ 522"/>
        <xdr:cNvCxnSpPr/>
      </xdr:nvCxnSpPr>
      <xdr:spPr>
        <a:xfrm>
          <a:off x="13703300" y="67842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96048</xdr:rowOff>
    </xdr:from>
    <xdr:to>
      <xdr:col>71</xdr:col>
      <xdr:colOff>177800</xdr:colOff>
      <xdr:row>39</xdr:row>
      <xdr:rowOff>97681</xdr:rowOff>
    </xdr:to>
    <xdr:cxnSp macro="">
      <xdr:nvCxnSpPr>
        <xdr:cNvPr id="526" name="直線コネクタ 525"/>
        <xdr:cNvCxnSpPr/>
      </xdr:nvCxnSpPr>
      <xdr:spPr>
        <a:xfrm>
          <a:off x="12814300" y="678259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27396</xdr:rowOff>
    </xdr:from>
    <xdr:to>
      <xdr:col>72</xdr:col>
      <xdr:colOff>38100</xdr:colOff>
      <xdr:row>38</xdr:row>
      <xdr:rowOff>128996</xdr:rowOff>
    </xdr:to>
    <xdr:sp macro="" textlink="">
      <xdr:nvSpPr>
        <xdr:cNvPr id="527" name="フローチャート: 判断 526"/>
        <xdr:cNvSpPr/>
      </xdr:nvSpPr>
      <xdr:spPr>
        <a:xfrm>
          <a:off x="13652500" y="654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145523</xdr:rowOff>
    </xdr:from>
    <xdr:ext cx="469744" cy="259045"/>
    <xdr:sp macro="" textlink="">
      <xdr:nvSpPr>
        <xdr:cNvPr id="528" name="テキスト ボックス 527"/>
        <xdr:cNvSpPr txBox="1"/>
      </xdr:nvSpPr>
      <xdr:spPr>
        <a:xfrm>
          <a:off x="13468428" y="63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10958</xdr:rowOff>
    </xdr:from>
    <xdr:to>
      <xdr:col>67</xdr:col>
      <xdr:colOff>101600</xdr:colOff>
      <xdr:row>35</xdr:row>
      <xdr:rowOff>112558</xdr:rowOff>
    </xdr:to>
    <xdr:sp macro="" textlink="">
      <xdr:nvSpPr>
        <xdr:cNvPr id="529" name="フローチャート: 判断 528"/>
        <xdr:cNvSpPr/>
      </xdr:nvSpPr>
      <xdr:spPr>
        <a:xfrm>
          <a:off x="12763500" y="601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129085</xdr:rowOff>
    </xdr:from>
    <xdr:ext cx="469744" cy="259045"/>
    <xdr:sp macro="" textlink="">
      <xdr:nvSpPr>
        <xdr:cNvPr id="530" name="テキスト ボックス 529"/>
        <xdr:cNvSpPr txBox="1"/>
      </xdr:nvSpPr>
      <xdr:spPr>
        <a:xfrm>
          <a:off x="12579428" y="57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46881</xdr:rowOff>
    </xdr:from>
    <xdr:to>
      <xdr:col>72</xdr:col>
      <xdr:colOff>38100</xdr:colOff>
      <xdr:row>39</xdr:row>
      <xdr:rowOff>148481</xdr:rowOff>
    </xdr:to>
    <xdr:sp macro="" textlink="">
      <xdr:nvSpPr>
        <xdr:cNvPr id="542" name="楕円 541"/>
        <xdr:cNvSpPr/>
      </xdr:nvSpPr>
      <xdr:spPr>
        <a:xfrm>
          <a:off x="13652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139608</xdr:rowOff>
    </xdr:from>
    <xdr:ext cx="313932" cy="259045"/>
    <xdr:sp macro="" textlink="">
      <xdr:nvSpPr>
        <xdr:cNvPr id="543" name="テキスト ボックス 542"/>
        <xdr:cNvSpPr txBox="1"/>
      </xdr:nvSpPr>
      <xdr:spPr>
        <a:xfrm>
          <a:off x="13546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45248</xdr:rowOff>
    </xdr:from>
    <xdr:to>
      <xdr:col>67</xdr:col>
      <xdr:colOff>101600</xdr:colOff>
      <xdr:row>39</xdr:row>
      <xdr:rowOff>146848</xdr:rowOff>
    </xdr:to>
    <xdr:sp macro="" textlink="">
      <xdr:nvSpPr>
        <xdr:cNvPr id="544" name="楕円 543"/>
        <xdr:cNvSpPr/>
      </xdr:nvSpPr>
      <xdr:spPr>
        <a:xfrm>
          <a:off x="12763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137975</xdr:rowOff>
    </xdr:from>
    <xdr:ext cx="313932" cy="259045"/>
    <xdr:sp macro="" textlink="">
      <xdr:nvSpPr>
        <xdr:cNvPr id="545" name="テキスト ボックス 544"/>
        <xdr:cNvSpPr txBox="1"/>
      </xdr:nvSpPr>
      <xdr:spPr>
        <a:xfrm>
          <a:off x="12657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82017</xdr:rowOff>
    </xdr:from>
    <xdr:to>
      <xdr:col>85</xdr:col>
      <xdr:colOff>127000</xdr:colOff>
      <xdr:row>75</xdr:row>
      <xdr:rowOff>128594</xdr:rowOff>
    </xdr:to>
    <xdr:cxnSp macro="">
      <xdr:nvCxnSpPr>
        <xdr:cNvPr id="623" name="直線コネクタ 622"/>
        <xdr:cNvCxnSpPr/>
      </xdr:nvCxnSpPr>
      <xdr:spPr>
        <a:xfrm>
          <a:off x="15481300" y="1294076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55594</xdr:rowOff>
    </xdr:from>
    <xdr:to>
      <xdr:col>81</xdr:col>
      <xdr:colOff>50800</xdr:colOff>
      <xdr:row>75</xdr:row>
      <xdr:rowOff>82017</xdr:rowOff>
    </xdr:to>
    <xdr:cxnSp macro="">
      <xdr:nvCxnSpPr>
        <xdr:cNvPr id="626" name="直線コネクタ 625"/>
        <xdr:cNvCxnSpPr/>
      </xdr:nvCxnSpPr>
      <xdr:spPr>
        <a:xfrm>
          <a:off x="14592300" y="1291434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51975</xdr:rowOff>
    </xdr:from>
    <xdr:to>
      <xdr:col>76</xdr:col>
      <xdr:colOff>114300</xdr:colOff>
      <xdr:row>75</xdr:row>
      <xdr:rowOff>55594</xdr:rowOff>
    </xdr:to>
    <xdr:cxnSp macro="">
      <xdr:nvCxnSpPr>
        <xdr:cNvPr id="629" name="直線コネクタ 628"/>
        <xdr:cNvCxnSpPr/>
      </xdr:nvCxnSpPr>
      <xdr:spPr>
        <a:xfrm>
          <a:off x="13703300" y="1291072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51975</xdr:rowOff>
    </xdr:from>
    <xdr:to>
      <xdr:col>71</xdr:col>
      <xdr:colOff>177800</xdr:colOff>
      <xdr:row>75</xdr:row>
      <xdr:rowOff>51994</xdr:rowOff>
    </xdr:to>
    <xdr:cxnSp macro="">
      <xdr:nvCxnSpPr>
        <xdr:cNvPr id="632" name="直線コネクタ 631"/>
        <xdr:cNvCxnSpPr/>
      </xdr:nvCxnSpPr>
      <xdr:spPr>
        <a:xfrm flipV="1">
          <a:off x="12814300" y="1291072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3" name="フローチャート: 判断 632"/>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4" name="テキスト ボックス 633"/>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5" name="フローチャート: 判断 634"/>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36" name="テキスト ボックス 635"/>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77794</xdr:rowOff>
    </xdr:from>
    <xdr:to>
      <xdr:col>85</xdr:col>
      <xdr:colOff>177800</xdr:colOff>
      <xdr:row>76</xdr:row>
      <xdr:rowOff>7944</xdr:rowOff>
    </xdr:to>
    <xdr:sp macro="" textlink="">
      <xdr:nvSpPr>
        <xdr:cNvPr id="642" name="楕円 641"/>
        <xdr:cNvSpPr/>
      </xdr:nvSpPr>
      <xdr:spPr>
        <a:xfrm>
          <a:off x="16268700" y="129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56221</xdr:rowOff>
    </xdr:from>
    <xdr:ext cx="534377" cy="259045"/>
    <xdr:sp macro="" textlink="">
      <xdr:nvSpPr>
        <xdr:cNvPr id="643" name="公債費該当値テキスト"/>
        <xdr:cNvSpPr txBox="1"/>
      </xdr:nvSpPr>
      <xdr:spPr>
        <a:xfrm>
          <a:off x="16370300" y="129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31217</xdr:rowOff>
    </xdr:from>
    <xdr:to>
      <xdr:col>81</xdr:col>
      <xdr:colOff>101600</xdr:colOff>
      <xdr:row>75</xdr:row>
      <xdr:rowOff>132817</xdr:rowOff>
    </xdr:to>
    <xdr:sp macro="" textlink="">
      <xdr:nvSpPr>
        <xdr:cNvPr id="644" name="楕円 643"/>
        <xdr:cNvSpPr/>
      </xdr:nvSpPr>
      <xdr:spPr>
        <a:xfrm>
          <a:off x="15430500" y="128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123944</xdr:rowOff>
    </xdr:from>
    <xdr:ext cx="534377" cy="259045"/>
    <xdr:sp macro="" textlink="">
      <xdr:nvSpPr>
        <xdr:cNvPr id="645" name="テキスト ボックス 644"/>
        <xdr:cNvSpPr txBox="1"/>
      </xdr:nvSpPr>
      <xdr:spPr>
        <a:xfrm>
          <a:off x="15214111" y="129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4794</xdr:rowOff>
    </xdr:from>
    <xdr:to>
      <xdr:col>76</xdr:col>
      <xdr:colOff>165100</xdr:colOff>
      <xdr:row>75</xdr:row>
      <xdr:rowOff>106394</xdr:rowOff>
    </xdr:to>
    <xdr:sp macro="" textlink="">
      <xdr:nvSpPr>
        <xdr:cNvPr id="646" name="楕円 645"/>
        <xdr:cNvSpPr/>
      </xdr:nvSpPr>
      <xdr:spPr>
        <a:xfrm>
          <a:off x="14541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122921</xdr:rowOff>
    </xdr:from>
    <xdr:ext cx="534377" cy="259045"/>
    <xdr:sp macro="" textlink="">
      <xdr:nvSpPr>
        <xdr:cNvPr id="647" name="テキスト ボックス 646"/>
        <xdr:cNvSpPr txBox="1"/>
      </xdr:nvSpPr>
      <xdr:spPr>
        <a:xfrm>
          <a:off x="14325111" y="126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1175</xdr:rowOff>
    </xdr:from>
    <xdr:to>
      <xdr:col>72</xdr:col>
      <xdr:colOff>38100</xdr:colOff>
      <xdr:row>75</xdr:row>
      <xdr:rowOff>102775</xdr:rowOff>
    </xdr:to>
    <xdr:sp macro="" textlink="">
      <xdr:nvSpPr>
        <xdr:cNvPr id="648" name="楕円 647"/>
        <xdr:cNvSpPr/>
      </xdr:nvSpPr>
      <xdr:spPr>
        <a:xfrm>
          <a:off x="13652500" y="128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93902</xdr:rowOff>
    </xdr:from>
    <xdr:ext cx="534377" cy="259045"/>
    <xdr:sp macro="" textlink="">
      <xdr:nvSpPr>
        <xdr:cNvPr id="649" name="テキスト ボックス 648"/>
        <xdr:cNvSpPr txBox="1"/>
      </xdr:nvSpPr>
      <xdr:spPr>
        <a:xfrm>
          <a:off x="13436111" y="129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1194</xdr:rowOff>
    </xdr:from>
    <xdr:to>
      <xdr:col>67</xdr:col>
      <xdr:colOff>101600</xdr:colOff>
      <xdr:row>75</xdr:row>
      <xdr:rowOff>102794</xdr:rowOff>
    </xdr:to>
    <xdr:sp macro="" textlink="">
      <xdr:nvSpPr>
        <xdr:cNvPr id="650" name="楕円 649"/>
        <xdr:cNvSpPr/>
      </xdr:nvSpPr>
      <xdr:spPr>
        <a:xfrm>
          <a:off x="12763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93921</xdr:rowOff>
    </xdr:from>
    <xdr:ext cx="534377" cy="259045"/>
    <xdr:sp macro="" textlink="">
      <xdr:nvSpPr>
        <xdr:cNvPr id="651" name="テキスト ボックス 650"/>
        <xdr:cNvSpPr txBox="1"/>
      </xdr:nvSpPr>
      <xdr:spPr>
        <a:xfrm>
          <a:off x="12547111" y="129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71470</xdr:rowOff>
    </xdr:from>
    <xdr:to>
      <xdr:col>85</xdr:col>
      <xdr:colOff>127000</xdr:colOff>
      <xdr:row>98</xdr:row>
      <xdr:rowOff>90658</xdr:rowOff>
    </xdr:to>
    <xdr:cxnSp macro="">
      <xdr:nvCxnSpPr>
        <xdr:cNvPr id="680" name="直線コネクタ 679"/>
        <xdr:cNvCxnSpPr/>
      </xdr:nvCxnSpPr>
      <xdr:spPr>
        <a:xfrm>
          <a:off x="15481300" y="16873570"/>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68004</xdr:rowOff>
    </xdr:from>
    <xdr:to>
      <xdr:col>81</xdr:col>
      <xdr:colOff>50800</xdr:colOff>
      <xdr:row>98</xdr:row>
      <xdr:rowOff>71470</xdr:rowOff>
    </xdr:to>
    <xdr:cxnSp macro="">
      <xdr:nvCxnSpPr>
        <xdr:cNvPr id="683" name="直線コネクタ 682"/>
        <xdr:cNvCxnSpPr/>
      </xdr:nvCxnSpPr>
      <xdr:spPr>
        <a:xfrm>
          <a:off x="14592300" y="16870104"/>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68004</xdr:rowOff>
    </xdr:from>
    <xdr:to>
      <xdr:col>76</xdr:col>
      <xdr:colOff>114300</xdr:colOff>
      <xdr:row>99</xdr:row>
      <xdr:rowOff>12064</xdr:rowOff>
    </xdr:to>
    <xdr:cxnSp macro="">
      <xdr:nvCxnSpPr>
        <xdr:cNvPr id="686" name="直線コネクタ 685"/>
        <xdr:cNvCxnSpPr/>
      </xdr:nvCxnSpPr>
      <xdr:spPr>
        <a:xfrm flipV="1">
          <a:off x="13703300" y="16870104"/>
          <a:ext cx="889000" cy="1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10328</xdr:rowOff>
    </xdr:from>
    <xdr:to>
      <xdr:col>71</xdr:col>
      <xdr:colOff>177800</xdr:colOff>
      <xdr:row>99</xdr:row>
      <xdr:rowOff>12064</xdr:rowOff>
    </xdr:to>
    <xdr:cxnSp macro="">
      <xdr:nvCxnSpPr>
        <xdr:cNvPr id="689" name="直線コネクタ 688"/>
        <xdr:cNvCxnSpPr/>
      </xdr:nvCxnSpPr>
      <xdr:spPr>
        <a:xfrm>
          <a:off x="12814300" y="16983878"/>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65819</xdr:rowOff>
    </xdr:from>
    <xdr:to>
      <xdr:col>72</xdr:col>
      <xdr:colOff>38100</xdr:colOff>
      <xdr:row>98</xdr:row>
      <xdr:rowOff>167419</xdr:rowOff>
    </xdr:to>
    <xdr:sp macro="" textlink="">
      <xdr:nvSpPr>
        <xdr:cNvPr id="690" name="フローチャート: 判断 689"/>
        <xdr:cNvSpPr/>
      </xdr:nvSpPr>
      <xdr:spPr>
        <a:xfrm>
          <a:off x="13652500" y="168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12496</xdr:rowOff>
    </xdr:from>
    <xdr:ext cx="534377" cy="259045"/>
    <xdr:sp macro="" textlink="">
      <xdr:nvSpPr>
        <xdr:cNvPr id="691" name="テキスト ボックス 690"/>
        <xdr:cNvSpPr txBox="1"/>
      </xdr:nvSpPr>
      <xdr:spPr>
        <a:xfrm>
          <a:off x="13436111" y="166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162426</xdr:rowOff>
    </xdr:from>
    <xdr:to>
      <xdr:col>67</xdr:col>
      <xdr:colOff>101600</xdr:colOff>
      <xdr:row>98</xdr:row>
      <xdr:rowOff>92576</xdr:rowOff>
    </xdr:to>
    <xdr:sp macro="" textlink="">
      <xdr:nvSpPr>
        <xdr:cNvPr id="692" name="フローチャート: 判断 691"/>
        <xdr:cNvSpPr/>
      </xdr:nvSpPr>
      <xdr:spPr>
        <a:xfrm>
          <a:off x="12763500" y="1679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109103</xdr:rowOff>
    </xdr:from>
    <xdr:ext cx="534377" cy="259045"/>
    <xdr:sp macro="" textlink="">
      <xdr:nvSpPr>
        <xdr:cNvPr id="693" name="テキスト ボックス 692"/>
        <xdr:cNvSpPr txBox="1"/>
      </xdr:nvSpPr>
      <xdr:spPr>
        <a:xfrm>
          <a:off x="12547111" y="165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39858</xdr:rowOff>
    </xdr:from>
    <xdr:to>
      <xdr:col>85</xdr:col>
      <xdr:colOff>177800</xdr:colOff>
      <xdr:row>98</xdr:row>
      <xdr:rowOff>141458</xdr:rowOff>
    </xdr:to>
    <xdr:sp macro="" textlink="">
      <xdr:nvSpPr>
        <xdr:cNvPr id="699" name="楕円 698"/>
        <xdr:cNvSpPr/>
      </xdr:nvSpPr>
      <xdr:spPr>
        <a:xfrm>
          <a:off x="16268700" y="168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20670</xdr:rowOff>
    </xdr:from>
    <xdr:to>
      <xdr:col>81</xdr:col>
      <xdr:colOff>101600</xdr:colOff>
      <xdr:row>98</xdr:row>
      <xdr:rowOff>122270</xdr:rowOff>
    </xdr:to>
    <xdr:sp macro="" textlink="">
      <xdr:nvSpPr>
        <xdr:cNvPr id="701" name="楕円 700"/>
        <xdr:cNvSpPr/>
      </xdr:nvSpPr>
      <xdr:spPr>
        <a:xfrm>
          <a:off x="15430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113397</xdr:rowOff>
    </xdr:from>
    <xdr:ext cx="534377" cy="259045"/>
    <xdr:sp macro="" textlink="">
      <xdr:nvSpPr>
        <xdr:cNvPr id="702" name="テキスト ボックス 701"/>
        <xdr:cNvSpPr txBox="1"/>
      </xdr:nvSpPr>
      <xdr:spPr>
        <a:xfrm>
          <a:off x="15214111" y="169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17204</xdr:rowOff>
    </xdr:from>
    <xdr:to>
      <xdr:col>76</xdr:col>
      <xdr:colOff>165100</xdr:colOff>
      <xdr:row>98</xdr:row>
      <xdr:rowOff>118804</xdr:rowOff>
    </xdr:to>
    <xdr:sp macro="" textlink="">
      <xdr:nvSpPr>
        <xdr:cNvPr id="703" name="楕円 702"/>
        <xdr:cNvSpPr/>
      </xdr:nvSpPr>
      <xdr:spPr>
        <a:xfrm>
          <a:off x="14541500" y="168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109931</xdr:rowOff>
    </xdr:from>
    <xdr:ext cx="534377" cy="259045"/>
    <xdr:sp macro="" textlink="">
      <xdr:nvSpPr>
        <xdr:cNvPr id="704" name="テキスト ボックス 703"/>
        <xdr:cNvSpPr txBox="1"/>
      </xdr:nvSpPr>
      <xdr:spPr>
        <a:xfrm>
          <a:off x="14325111" y="169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132714</xdr:rowOff>
    </xdr:from>
    <xdr:to>
      <xdr:col>72</xdr:col>
      <xdr:colOff>38100</xdr:colOff>
      <xdr:row>99</xdr:row>
      <xdr:rowOff>62864</xdr:rowOff>
    </xdr:to>
    <xdr:sp macro="" textlink="">
      <xdr:nvSpPr>
        <xdr:cNvPr id="705" name="楕円 704"/>
        <xdr:cNvSpPr/>
      </xdr:nvSpPr>
      <xdr:spPr>
        <a:xfrm>
          <a:off x="13652500" y="169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53991</xdr:rowOff>
    </xdr:from>
    <xdr:ext cx="469744" cy="259045"/>
    <xdr:sp macro="" textlink="">
      <xdr:nvSpPr>
        <xdr:cNvPr id="706" name="テキスト ボックス 705"/>
        <xdr:cNvSpPr txBox="1"/>
      </xdr:nvSpPr>
      <xdr:spPr>
        <a:xfrm>
          <a:off x="13468428" y="170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130978</xdr:rowOff>
    </xdr:from>
    <xdr:to>
      <xdr:col>67</xdr:col>
      <xdr:colOff>101600</xdr:colOff>
      <xdr:row>99</xdr:row>
      <xdr:rowOff>61128</xdr:rowOff>
    </xdr:to>
    <xdr:sp macro="" textlink="">
      <xdr:nvSpPr>
        <xdr:cNvPr id="707" name="楕円 706"/>
        <xdr:cNvSpPr/>
      </xdr:nvSpPr>
      <xdr:spPr>
        <a:xfrm>
          <a:off x="12763500" y="169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52255</xdr:rowOff>
    </xdr:from>
    <xdr:ext cx="469744" cy="259045"/>
    <xdr:sp macro="" textlink="">
      <xdr:nvSpPr>
        <xdr:cNvPr id="708" name="テキスト ボックス 707"/>
        <xdr:cNvSpPr txBox="1"/>
      </xdr:nvSpPr>
      <xdr:spPr>
        <a:xfrm>
          <a:off x="12579428" y="1702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121902</xdr:rowOff>
    </xdr:from>
    <xdr:to>
      <xdr:col>116</xdr:col>
      <xdr:colOff>63500</xdr:colOff>
      <xdr:row>38</xdr:row>
      <xdr:rowOff>154559</xdr:rowOff>
    </xdr:to>
    <xdr:cxnSp macro="">
      <xdr:nvCxnSpPr>
        <xdr:cNvPr id="739" name="直線コネクタ 738"/>
        <xdr:cNvCxnSpPr/>
      </xdr:nvCxnSpPr>
      <xdr:spPr>
        <a:xfrm flipV="1">
          <a:off x="21323300" y="663700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154559</xdr:rowOff>
    </xdr:from>
    <xdr:to>
      <xdr:col>111</xdr:col>
      <xdr:colOff>177800</xdr:colOff>
      <xdr:row>39</xdr:row>
      <xdr:rowOff>50709</xdr:rowOff>
    </xdr:to>
    <xdr:cxnSp macro="">
      <xdr:nvCxnSpPr>
        <xdr:cNvPr id="742" name="直線コネクタ 741"/>
        <xdr:cNvCxnSpPr/>
      </xdr:nvCxnSpPr>
      <xdr:spPr>
        <a:xfrm flipV="1">
          <a:off x="20434300" y="6669659"/>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31931</xdr:rowOff>
    </xdr:from>
    <xdr:to>
      <xdr:col>107</xdr:col>
      <xdr:colOff>50800</xdr:colOff>
      <xdr:row>39</xdr:row>
      <xdr:rowOff>50709</xdr:rowOff>
    </xdr:to>
    <xdr:cxnSp macro="">
      <xdr:nvCxnSpPr>
        <xdr:cNvPr id="745" name="直線コネクタ 744"/>
        <xdr:cNvCxnSpPr/>
      </xdr:nvCxnSpPr>
      <xdr:spPr>
        <a:xfrm>
          <a:off x="19545300" y="6718481"/>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142966</xdr:rowOff>
    </xdr:from>
    <xdr:to>
      <xdr:col>102</xdr:col>
      <xdr:colOff>114300</xdr:colOff>
      <xdr:row>39</xdr:row>
      <xdr:rowOff>31931</xdr:rowOff>
    </xdr:to>
    <xdr:cxnSp macro="">
      <xdr:nvCxnSpPr>
        <xdr:cNvPr id="748" name="直線コネクタ 747"/>
        <xdr:cNvCxnSpPr/>
      </xdr:nvCxnSpPr>
      <xdr:spPr>
        <a:xfrm>
          <a:off x="18656300" y="6486616"/>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49" name="フローチャート: 判断 748"/>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0" name="テキスト ボックス 749"/>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1" name="フローチャート: 判断 750"/>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2" name="テキスト ボックス 751"/>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71102</xdr:rowOff>
    </xdr:from>
    <xdr:to>
      <xdr:col>116</xdr:col>
      <xdr:colOff>114300</xdr:colOff>
      <xdr:row>39</xdr:row>
      <xdr:rowOff>1252</xdr:rowOff>
    </xdr:to>
    <xdr:sp macro="" textlink="">
      <xdr:nvSpPr>
        <xdr:cNvPr id="758" name="楕円 757"/>
        <xdr:cNvSpPr/>
      </xdr:nvSpPr>
      <xdr:spPr>
        <a:xfrm>
          <a:off x="22110700" y="65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49529</xdr:rowOff>
    </xdr:from>
    <xdr:ext cx="378565" cy="259045"/>
    <xdr:sp macro="" textlink="">
      <xdr:nvSpPr>
        <xdr:cNvPr id="759" name="投資及び出資金該当値テキスト"/>
        <xdr:cNvSpPr txBox="1"/>
      </xdr:nvSpPr>
      <xdr:spPr>
        <a:xfrm>
          <a:off x="22212300" y="656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103759</xdr:rowOff>
    </xdr:from>
    <xdr:to>
      <xdr:col>112</xdr:col>
      <xdr:colOff>38100</xdr:colOff>
      <xdr:row>39</xdr:row>
      <xdr:rowOff>33909</xdr:rowOff>
    </xdr:to>
    <xdr:sp macro="" textlink="">
      <xdr:nvSpPr>
        <xdr:cNvPr id="760" name="楕円 759"/>
        <xdr:cNvSpPr/>
      </xdr:nvSpPr>
      <xdr:spPr>
        <a:xfrm>
          <a:off x="2127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25036</xdr:rowOff>
    </xdr:from>
    <xdr:ext cx="378565" cy="259045"/>
    <xdr:sp macro="" textlink="">
      <xdr:nvSpPr>
        <xdr:cNvPr id="761" name="テキスト ボックス 760"/>
        <xdr:cNvSpPr txBox="1"/>
      </xdr:nvSpPr>
      <xdr:spPr>
        <a:xfrm>
          <a:off x="21134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171359</xdr:rowOff>
    </xdr:from>
    <xdr:to>
      <xdr:col>107</xdr:col>
      <xdr:colOff>101600</xdr:colOff>
      <xdr:row>39</xdr:row>
      <xdr:rowOff>101509</xdr:rowOff>
    </xdr:to>
    <xdr:sp macro="" textlink="">
      <xdr:nvSpPr>
        <xdr:cNvPr id="762" name="楕円 761"/>
        <xdr:cNvSpPr/>
      </xdr:nvSpPr>
      <xdr:spPr>
        <a:xfrm>
          <a:off x="20383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92636</xdr:rowOff>
    </xdr:from>
    <xdr:ext cx="378565" cy="259045"/>
    <xdr:sp macro="" textlink="">
      <xdr:nvSpPr>
        <xdr:cNvPr id="763" name="テキスト ボックス 762"/>
        <xdr:cNvSpPr txBox="1"/>
      </xdr:nvSpPr>
      <xdr:spPr>
        <a:xfrm>
          <a:off x="20245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152581</xdr:rowOff>
    </xdr:from>
    <xdr:to>
      <xdr:col>102</xdr:col>
      <xdr:colOff>165100</xdr:colOff>
      <xdr:row>39</xdr:row>
      <xdr:rowOff>82731</xdr:rowOff>
    </xdr:to>
    <xdr:sp macro="" textlink="">
      <xdr:nvSpPr>
        <xdr:cNvPr id="764" name="楕円 763"/>
        <xdr:cNvSpPr/>
      </xdr:nvSpPr>
      <xdr:spPr>
        <a:xfrm>
          <a:off x="19494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73858</xdr:rowOff>
    </xdr:from>
    <xdr:ext cx="378565" cy="259045"/>
    <xdr:sp macro="" textlink="">
      <xdr:nvSpPr>
        <xdr:cNvPr id="765" name="テキスト ボックス 764"/>
        <xdr:cNvSpPr txBox="1"/>
      </xdr:nvSpPr>
      <xdr:spPr>
        <a:xfrm>
          <a:off x="19356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92166</xdr:rowOff>
    </xdr:from>
    <xdr:to>
      <xdr:col>98</xdr:col>
      <xdr:colOff>38100</xdr:colOff>
      <xdr:row>38</xdr:row>
      <xdr:rowOff>22316</xdr:rowOff>
    </xdr:to>
    <xdr:sp macro="" textlink="">
      <xdr:nvSpPr>
        <xdr:cNvPr id="766" name="楕円 765"/>
        <xdr:cNvSpPr/>
      </xdr:nvSpPr>
      <xdr:spPr>
        <a:xfrm>
          <a:off x="186055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13443</xdr:rowOff>
    </xdr:from>
    <xdr:ext cx="469744" cy="259045"/>
    <xdr:sp macro="" textlink="">
      <xdr:nvSpPr>
        <xdr:cNvPr id="767" name="テキスト ボックス 766"/>
        <xdr:cNvSpPr txBox="1"/>
      </xdr:nvSpPr>
      <xdr:spPr>
        <a:xfrm>
          <a:off x="18421428" y="65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169208</xdr:rowOff>
    </xdr:from>
    <xdr:to>
      <xdr:col>116</xdr:col>
      <xdr:colOff>63500</xdr:colOff>
      <xdr:row>58</xdr:row>
      <xdr:rowOff>171018</xdr:rowOff>
    </xdr:to>
    <xdr:cxnSp macro="">
      <xdr:nvCxnSpPr>
        <xdr:cNvPr id="796" name="直線コネクタ 795"/>
        <xdr:cNvCxnSpPr/>
      </xdr:nvCxnSpPr>
      <xdr:spPr>
        <a:xfrm>
          <a:off x="21323300" y="1011330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169208</xdr:rowOff>
    </xdr:from>
    <xdr:to>
      <xdr:col>111</xdr:col>
      <xdr:colOff>177800</xdr:colOff>
      <xdr:row>59</xdr:row>
      <xdr:rowOff>18809</xdr:rowOff>
    </xdr:to>
    <xdr:cxnSp macro="">
      <xdr:nvCxnSpPr>
        <xdr:cNvPr id="799" name="直線コネクタ 798"/>
        <xdr:cNvCxnSpPr/>
      </xdr:nvCxnSpPr>
      <xdr:spPr>
        <a:xfrm flipV="1">
          <a:off x="20434300" y="10113308"/>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15570</xdr:rowOff>
    </xdr:from>
    <xdr:to>
      <xdr:col>107</xdr:col>
      <xdr:colOff>50800</xdr:colOff>
      <xdr:row>59</xdr:row>
      <xdr:rowOff>18809</xdr:rowOff>
    </xdr:to>
    <xdr:cxnSp macro="">
      <xdr:nvCxnSpPr>
        <xdr:cNvPr id="802" name="直線コネクタ 801"/>
        <xdr:cNvCxnSpPr/>
      </xdr:nvCxnSpPr>
      <xdr:spPr>
        <a:xfrm>
          <a:off x="19545300" y="1013112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10770</xdr:rowOff>
    </xdr:from>
    <xdr:to>
      <xdr:col>102</xdr:col>
      <xdr:colOff>114300</xdr:colOff>
      <xdr:row>59</xdr:row>
      <xdr:rowOff>15570</xdr:rowOff>
    </xdr:to>
    <xdr:cxnSp macro="">
      <xdr:nvCxnSpPr>
        <xdr:cNvPr id="805" name="直線コネクタ 804"/>
        <xdr:cNvCxnSpPr/>
      </xdr:nvCxnSpPr>
      <xdr:spPr>
        <a:xfrm>
          <a:off x="18656300" y="1012632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69774</xdr:rowOff>
    </xdr:from>
    <xdr:to>
      <xdr:col>102</xdr:col>
      <xdr:colOff>165100</xdr:colOff>
      <xdr:row>58</xdr:row>
      <xdr:rowOff>171374</xdr:rowOff>
    </xdr:to>
    <xdr:sp macro="" textlink="">
      <xdr:nvSpPr>
        <xdr:cNvPr id="806" name="フローチャート: 判断 805"/>
        <xdr:cNvSpPr/>
      </xdr:nvSpPr>
      <xdr:spPr>
        <a:xfrm>
          <a:off x="19494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16451</xdr:rowOff>
    </xdr:from>
    <xdr:ext cx="469744" cy="259045"/>
    <xdr:sp macro="" textlink="">
      <xdr:nvSpPr>
        <xdr:cNvPr id="807" name="テキスト ボックス 806"/>
        <xdr:cNvSpPr txBox="1"/>
      </xdr:nvSpPr>
      <xdr:spPr>
        <a:xfrm>
          <a:off x="19310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75184</xdr:rowOff>
    </xdr:from>
    <xdr:to>
      <xdr:col>98</xdr:col>
      <xdr:colOff>38100</xdr:colOff>
      <xdr:row>59</xdr:row>
      <xdr:rowOff>5334</xdr:rowOff>
    </xdr:to>
    <xdr:sp macro="" textlink="">
      <xdr:nvSpPr>
        <xdr:cNvPr id="808" name="フローチャート: 判断 807"/>
        <xdr:cNvSpPr/>
      </xdr:nvSpPr>
      <xdr:spPr>
        <a:xfrm>
          <a:off x="18605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21861</xdr:rowOff>
    </xdr:from>
    <xdr:ext cx="469744" cy="259045"/>
    <xdr:sp macro="" textlink="">
      <xdr:nvSpPr>
        <xdr:cNvPr id="809" name="テキスト ボックス 808"/>
        <xdr:cNvSpPr txBox="1"/>
      </xdr:nvSpPr>
      <xdr:spPr>
        <a:xfrm>
          <a:off x="18421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120218</xdr:rowOff>
    </xdr:from>
    <xdr:to>
      <xdr:col>116</xdr:col>
      <xdr:colOff>114300</xdr:colOff>
      <xdr:row>59</xdr:row>
      <xdr:rowOff>50368</xdr:rowOff>
    </xdr:to>
    <xdr:sp macro="" textlink="">
      <xdr:nvSpPr>
        <xdr:cNvPr id="815" name="楕円 814"/>
        <xdr:cNvSpPr/>
      </xdr:nvSpPr>
      <xdr:spPr>
        <a:xfrm>
          <a:off x="221107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118408</xdr:rowOff>
    </xdr:from>
    <xdr:to>
      <xdr:col>112</xdr:col>
      <xdr:colOff>38100</xdr:colOff>
      <xdr:row>59</xdr:row>
      <xdr:rowOff>48558</xdr:rowOff>
    </xdr:to>
    <xdr:sp macro="" textlink="">
      <xdr:nvSpPr>
        <xdr:cNvPr id="817" name="楕円 816"/>
        <xdr:cNvSpPr/>
      </xdr:nvSpPr>
      <xdr:spPr>
        <a:xfrm>
          <a:off x="21272500" y="10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39685</xdr:rowOff>
    </xdr:from>
    <xdr:ext cx="469744" cy="259045"/>
    <xdr:sp macro="" textlink="">
      <xdr:nvSpPr>
        <xdr:cNvPr id="818" name="テキスト ボックス 817"/>
        <xdr:cNvSpPr txBox="1"/>
      </xdr:nvSpPr>
      <xdr:spPr>
        <a:xfrm>
          <a:off x="21088428" y="101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139459</xdr:rowOff>
    </xdr:from>
    <xdr:to>
      <xdr:col>107</xdr:col>
      <xdr:colOff>101600</xdr:colOff>
      <xdr:row>59</xdr:row>
      <xdr:rowOff>69609</xdr:rowOff>
    </xdr:to>
    <xdr:sp macro="" textlink="">
      <xdr:nvSpPr>
        <xdr:cNvPr id="819" name="楕円 818"/>
        <xdr:cNvSpPr/>
      </xdr:nvSpPr>
      <xdr:spPr>
        <a:xfrm>
          <a:off x="20383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60736</xdr:rowOff>
    </xdr:from>
    <xdr:ext cx="469744" cy="259045"/>
    <xdr:sp macro="" textlink="">
      <xdr:nvSpPr>
        <xdr:cNvPr id="820" name="テキスト ボックス 819"/>
        <xdr:cNvSpPr txBox="1"/>
      </xdr:nvSpPr>
      <xdr:spPr>
        <a:xfrm>
          <a:off x="20199428" y="101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136220</xdr:rowOff>
    </xdr:from>
    <xdr:to>
      <xdr:col>102</xdr:col>
      <xdr:colOff>165100</xdr:colOff>
      <xdr:row>59</xdr:row>
      <xdr:rowOff>66370</xdr:rowOff>
    </xdr:to>
    <xdr:sp macro="" textlink="">
      <xdr:nvSpPr>
        <xdr:cNvPr id="821" name="楕円 820"/>
        <xdr:cNvSpPr/>
      </xdr:nvSpPr>
      <xdr:spPr>
        <a:xfrm>
          <a:off x="19494500" y="10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57497</xdr:rowOff>
    </xdr:from>
    <xdr:ext cx="469744" cy="259045"/>
    <xdr:sp macro="" textlink="">
      <xdr:nvSpPr>
        <xdr:cNvPr id="822" name="テキスト ボックス 821"/>
        <xdr:cNvSpPr txBox="1"/>
      </xdr:nvSpPr>
      <xdr:spPr>
        <a:xfrm>
          <a:off x="19310428" y="101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131420</xdr:rowOff>
    </xdr:from>
    <xdr:to>
      <xdr:col>98</xdr:col>
      <xdr:colOff>38100</xdr:colOff>
      <xdr:row>59</xdr:row>
      <xdr:rowOff>61570</xdr:rowOff>
    </xdr:to>
    <xdr:sp macro="" textlink="">
      <xdr:nvSpPr>
        <xdr:cNvPr id="823" name="楕円 822"/>
        <xdr:cNvSpPr/>
      </xdr:nvSpPr>
      <xdr:spPr>
        <a:xfrm>
          <a:off x="186055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52697</xdr:rowOff>
    </xdr:from>
    <xdr:ext cx="469744" cy="259045"/>
    <xdr:sp macro="" textlink="">
      <xdr:nvSpPr>
        <xdr:cNvPr id="824" name="テキスト ボックス 823"/>
        <xdr:cNvSpPr txBox="1"/>
      </xdr:nvSpPr>
      <xdr:spPr>
        <a:xfrm>
          <a:off x="18421428" y="101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36182</xdr:rowOff>
    </xdr:from>
    <xdr:to>
      <xdr:col>116</xdr:col>
      <xdr:colOff>63500</xdr:colOff>
      <xdr:row>77</xdr:row>
      <xdr:rowOff>55156</xdr:rowOff>
    </xdr:to>
    <xdr:cxnSp macro="">
      <xdr:nvCxnSpPr>
        <xdr:cNvPr id="854" name="直線コネクタ 853"/>
        <xdr:cNvCxnSpPr/>
      </xdr:nvCxnSpPr>
      <xdr:spPr>
        <a:xfrm flipV="1">
          <a:off x="21323300" y="1323783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55156</xdr:rowOff>
    </xdr:from>
    <xdr:to>
      <xdr:col>111</xdr:col>
      <xdr:colOff>177800</xdr:colOff>
      <xdr:row>77</xdr:row>
      <xdr:rowOff>67614</xdr:rowOff>
    </xdr:to>
    <xdr:cxnSp macro="">
      <xdr:nvCxnSpPr>
        <xdr:cNvPr id="857" name="直線コネクタ 856"/>
        <xdr:cNvCxnSpPr/>
      </xdr:nvCxnSpPr>
      <xdr:spPr>
        <a:xfrm flipV="1">
          <a:off x="20434300" y="13256806"/>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67614</xdr:rowOff>
    </xdr:from>
    <xdr:to>
      <xdr:col>107</xdr:col>
      <xdr:colOff>50800</xdr:colOff>
      <xdr:row>77</xdr:row>
      <xdr:rowOff>101257</xdr:rowOff>
    </xdr:to>
    <xdr:cxnSp macro="">
      <xdr:nvCxnSpPr>
        <xdr:cNvPr id="860" name="直線コネクタ 859"/>
        <xdr:cNvCxnSpPr/>
      </xdr:nvCxnSpPr>
      <xdr:spPr>
        <a:xfrm flipV="1">
          <a:off x="19545300" y="13269264"/>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101257</xdr:rowOff>
    </xdr:from>
    <xdr:to>
      <xdr:col>102</xdr:col>
      <xdr:colOff>114300</xdr:colOff>
      <xdr:row>77</xdr:row>
      <xdr:rowOff>124764</xdr:rowOff>
    </xdr:to>
    <xdr:cxnSp macro="">
      <xdr:nvCxnSpPr>
        <xdr:cNvPr id="863" name="直線コネクタ 862"/>
        <xdr:cNvCxnSpPr/>
      </xdr:nvCxnSpPr>
      <xdr:spPr>
        <a:xfrm flipV="1">
          <a:off x="18656300" y="13302907"/>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136068</xdr:rowOff>
    </xdr:from>
    <xdr:to>
      <xdr:col>102</xdr:col>
      <xdr:colOff>165100</xdr:colOff>
      <xdr:row>76</xdr:row>
      <xdr:rowOff>66218</xdr:rowOff>
    </xdr:to>
    <xdr:sp macro="" textlink="">
      <xdr:nvSpPr>
        <xdr:cNvPr id="864" name="フローチャート: 判断 863"/>
        <xdr:cNvSpPr/>
      </xdr:nvSpPr>
      <xdr:spPr>
        <a:xfrm>
          <a:off x="19494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82745</xdr:rowOff>
    </xdr:from>
    <xdr:ext cx="534377" cy="259045"/>
    <xdr:sp macro="" textlink="">
      <xdr:nvSpPr>
        <xdr:cNvPr id="865" name="テキスト ボックス 864"/>
        <xdr:cNvSpPr txBox="1"/>
      </xdr:nvSpPr>
      <xdr:spPr>
        <a:xfrm>
          <a:off x="19278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6" name="フローチャート: 判断 865"/>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120083</xdr:rowOff>
    </xdr:from>
    <xdr:ext cx="534377" cy="259045"/>
    <xdr:sp macro="" textlink="">
      <xdr:nvSpPr>
        <xdr:cNvPr id="867" name="テキスト ボックス 866"/>
        <xdr:cNvSpPr txBox="1"/>
      </xdr:nvSpPr>
      <xdr:spPr>
        <a:xfrm>
          <a:off x="18389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156832</xdr:rowOff>
    </xdr:from>
    <xdr:to>
      <xdr:col>116</xdr:col>
      <xdr:colOff>114300</xdr:colOff>
      <xdr:row>77</xdr:row>
      <xdr:rowOff>86982</xdr:rowOff>
    </xdr:to>
    <xdr:sp macro="" textlink="">
      <xdr:nvSpPr>
        <xdr:cNvPr id="873" name="楕円 872"/>
        <xdr:cNvSpPr/>
      </xdr:nvSpPr>
      <xdr:spPr>
        <a:xfrm>
          <a:off x="22110700" y="131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135259</xdr:rowOff>
    </xdr:from>
    <xdr:ext cx="534377" cy="259045"/>
    <xdr:sp macro="" textlink="">
      <xdr:nvSpPr>
        <xdr:cNvPr id="874" name="繰出金該当値テキスト"/>
        <xdr:cNvSpPr txBox="1"/>
      </xdr:nvSpPr>
      <xdr:spPr>
        <a:xfrm>
          <a:off x="22212300" y="131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4356</xdr:rowOff>
    </xdr:from>
    <xdr:to>
      <xdr:col>112</xdr:col>
      <xdr:colOff>38100</xdr:colOff>
      <xdr:row>77</xdr:row>
      <xdr:rowOff>105956</xdr:rowOff>
    </xdr:to>
    <xdr:sp macro="" textlink="">
      <xdr:nvSpPr>
        <xdr:cNvPr id="875" name="楕円 874"/>
        <xdr:cNvSpPr/>
      </xdr:nvSpPr>
      <xdr:spPr>
        <a:xfrm>
          <a:off x="21272500" y="132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97083</xdr:rowOff>
    </xdr:from>
    <xdr:ext cx="534377" cy="259045"/>
    <xdr:sp macro="" textlink="">
      <xdr:nvSpPr>
        <xdr:cNvPr id="876" name="テキスト ボックス 875"/>
        <xdr:cNvSpPr txBox="1"/>
      </xdr:nvSpPr>
      <xdr:spPr>
        <a:xfrm>
          <a:off x="21056111" y="132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16814</xdr:rowOff>
    </xdr:from>
    <xdr:to>
      <xdr:col>107</xdr:col>
      <xdr:colOff>101600</xdr:colOff>
      <xdr:row>77</xdr:row>
      <xdr:rowOff>118414</xdr:rowOff>
    </xdr:to>
    <xdr:sp macro="" textlink="">
      <xdr:nvSpPr>
        <xdr:cNvPr id="877" name="楕円 876"/>
        <xdr:cNvSpPr/>
      </xdr:nvSpPr>
      <xdr:spPr>
        <a:xfrm>
          <a:off x="20383500" y="132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109541</xdr:rowOff>
    </xdr:from>
    <xdr:ext cx="534377" cy="259045"/>
    <xdr:sp macro="" textlink="">
      <xdr:nvSpPr>
        <xdr:cNvPr id="878" name="テキスト ボックス 877"/>
        <xdr:cNvSpPr txBox="1"/>
      </xdr:nvSpPr>
      <xdr:spPr>
        <a:xfrm>
          <a:off x="20167111" y="133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50457</xdr:rowOff>
    </xdr:from>
    <xdr:to>
      <xdr:col>102</xdr:col>
      <xdr:colOff>165100</xdr:colOff>
      <xdr:row>77</xdr:row>
      <xdr:rowOff>152057</xdr:rowOff>
    </xdr:to>
    <xdr:sp macro="" textlink="">
      <xdr:nvSpPr>
        <xdr:cNvPr id="879" name="楕円 878"/>
        <xdr:cNvSpPr/>
      </xdr:nvSpPr>
      <xdr:spPr>
        <a:xfrm>
          <a:off x="19494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143184</xdr:rowOff>
    </xdr:from>
    <xdr:ext cx="534377" cy="259045"/>
    <xdr:sp macro="" textlink="">
      <xdr:nvSpPr>
        <xdr:cNvPr id="880" name="テキスト ボックス 879"/>
        <xdr:cNvSpPr txBox="1"/>
      </xdr:nvSpPr>
      <xdr:spPr>
        <a:xfrm>
          <a:off x="19278111" y="13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73964</xdr:rowOff>
    </xdr:from>
    <xdr:to>
      <xdr:col>98</xdr:col>
      <xdr:colOff>38100</xdr:colOff>
      <xdr:row>78</xdr:row>
      <xdr:rowOff>4114</xdr:rowOff>
    </xdr:to>
    <xdr:sp macro="" textlink="">
      <xdr:nvSpPr>
        <xdr:cNvPr id="881" name="楕円 880"/>
        <xdr:cNvSpPr/>
      </xdr:nvSpPr>
      <xdr:spPr>
        <a:xfrm>
          <a:off x="18605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166691</xdr:rowOff>
    </xdr:from>
    <xdr:ext cx="534377" cy="259045"/>
    <xdr:sp macro="" textlink="">
      <xdr:nvSpPr>
        <xdr:cNvPr id="882" name="テキスト ボックス 881"/>
        <xdr:cNvSpPr txBox="1"/>
      </xdr:nvSpPr>
      <xdr:spPr>
        <a:xfrm>
          <a:off x="18389111" y="133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420,447</a:t>
          </a:r>
          <a:r>
            <a:rPr kumimoji="1" lang="ja-JP" altLang="en-US" sz="1300">
              <a:latin typeface="ＭＳ Ｐゴシック" panose="020B0600070205080204" pitchFamily="50" charset="-128"/>
              <a:ea typeface="ＭＳ Ｐゴシック" panose="020B0600070205080204" pitchFamily="50" charset="-128"/>
            </a:rPr>
            <a:t>円となり、草津市立プール整備費の増が大きく影響し、前年度比</a:t>
          </a:r>
          <a:r>
            <a:rPr kumimoji="1" lang="en-US" altLang="ja-JP" sz="1300">
              <a:latin typeface="ＭＳ Ｐゴシック" panose="020B0600070205080204" pitchFamily="50" charset="-128"/>
              <a:ea typeface="ＭＳ Ｐゴシック" panose="020B0600070205080204" pitchFamily="50" charset="-128"/>
            </a:rPr>
            <a:t>26,722</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56,215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ていることや、消防や衛生（ごみ・し尿処理）業務を広域で実施していることなどが影響しており、今後も引き続き、指定管理者制度の導入や適正な定員管理を行うことで、人件費の抑制に努め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118,467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6,347</a:t>
          </a:r>
          <a:r>
            <a:rPr kumimoji="1" lang="ja-JP" altLang="en-US" sz="1300">
              <a:latin typeface="ＭＳ Ｐゴシック" panose="020B0600070205080204" pitchFamily="50" charset="-128"/>
              <a:ea typeface="ＭＳ Ｐゴシック" panose="020B0600070205080204" pitchFamily="50" charset="-128"/>
            </a:rPr>
            <a:t>円の増となっており、これは民間保育所・認定こども園運営費の増などが影響しているものである。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58,388</a:t>
          </a:r>
          <a:r>
            <a:rPr kumimoji="1" lang="ja-JP" altLang="en-US" sz="1300">
              <a:latin typeface="ＭＳ Ｐゴシック" panose="020B0600070205080204" pitchFamily="50" charset="-128"/>
              <a:ea typeface="ＭＳ Ｐゴシック" panose="020B0600070205080204" pitchFamily="50" charset="-128"/>
            </a:rPr>
            <a:t>円となっており、対前年度で</a:t>
          </a:r>
          <a:r>
            <a:rPr kumimoji="1" lang="en-US" altLang="ja-JP" sz="1300">
              <a:latin typeface="ＭＳ Ｐゴシック" panose="020B0600070205080204" pitchFamily="50" charset="-128"/>
              <a:ea typeface="ＭＳ Ｐゴシック" panose="020B0600070205080204" pitchFamily="50" charset="-128"/>
            </a:rPr>
            <a:t>28,081</a:t>
          </a:r>
          <a:r>
            <a:rPr kumimoji="1" lang="ja-JP" altLang="en-US" sz="1300">
              <a:latin typeface="ＭＳ Ｐゴシック" panose="020B0600070205080204" pitchFamily="50" charset="-128"/>
              <a:ea typeface="ＭＳ Ｐゴシック" panose="020B0600070205080204" pitchFamily="50" charset="-128"/>
            </a:rPr>
            <a:t>円の増となっている。これは、草津市立プール整備費の増などが影響しているものである。</a:t>
          </a:r>
        </a:p>
        <a:p>
          <a:r>
            <a:rPr kumimoji="1" lang="ja-JP" altLang="en-US" sz="1300">
              <a:latin typeface="ＭＳ Ｐゴシック" panose="020B0600070205080204" pitchFamily="50" charset="-128"/>
              <a:ea typeface="ＭＳ Ｐゴシック" panose="020B0600070205080204" pitchFamily="50" charset="-128"/>
            </a:rPr>
            <a:t>　今後、可能な限り事業の平準化を図ることで、単年度における財政負担を減らすとともに、引き続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130556</xdr:rowOff>
    </xdr:to>
    <xdr:cxnSp macro="">
      <xdr:nvCxnSpPr>
        <xdr:cNvPr id="61" name="直線コネクタ 60"/>
        <xdr:cNvCxnSpPr/>
      </xdr:nvCxnSpPr>
      <xdr:spPr>
        <a:xfrm>
          <a:off x="3797300" y="62943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122174</xdr:rowOff>
    </xdr:to>
    <xdr:cxnSp macro="">
      <xdr:nvCxnSpPr>
        <xdr:cNvPr id="64" name="直線コネクタ 63"/>
        <xdr:cNvCxnSpPr/>
      </xdr:nvCxnSpPr>
      <xdr:spPr>
        <a:xfrm>
          <a:off x="2908300" y="623341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61214</xdr:rowOff>
    </xdr:to>
    <xdr:cxnSp macro="">
      <xdr:nvCxnSpPr>
        <xdr:cNvPr id="67" name="直線コネクタ 66"/>
        <xdr:cNvCxnSpPr/>
      </xdr:nvCxnSpPr>
      <xdr:spPr>
        <a:xfrm>
          <a:off x="2019300" y="618159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36</xdr:row>
      <xdr:rowOff>9398</xdr:rowOff>
    </xdr:to>
    <xdr:cxnSp macro="">
      <xdr:nvCxnSpPr>
        <xdr:cNvPr id="70" name="直線コネクタ 69"/>
        <xdr:cNvCxnSpPr/>
      </xdr:nvCxnSpPr>
      <xdr:spPr>
        <a:xfrm>
          <a:off x="1130300" y="616407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165862</xdr:rowOff>
    </xdr:from>
    <xdr:to>
      <xdr:col>10</xdr:col>
      <xdr:colOff>165100</xdr:colOff>
      <xdr:row>35</xdr:row>
      <xdr:rowOff>96012</xdr:rowOff>
    </xdr:to>
    <xdr:sp macro="" textlink="">
      <xdr:nvSpPr>
        <xdr:cNvPr id="71" name="フローチャート: 判断 70"/>
        <xdr:cNvSpPr/>
      </xdr:nvSpPr>
      <xdr:spPr>
        <a:xfrm>
          <a:off x="196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112539</xdr:rowOff>
    </xdr:from>
    <xdr:ext cx="469744" cy="259045"/>
    <xdr:sp macro="" textlink="">
      <xdr:nvSpPr>
        <xdr:cNvPr id="72" name="テキスト ボックス 71"/>
        <xdr:cNvSpPr txBox="1"/>
      </xdr:nvSpPr>
      <xdr:spPr>
        <a:xfrm>
          <a:off x="1784428"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98806</xdr:rowOff>
    </xdr:from>
    <xdr:to>
      <xdr:col>6</xdr:col>
      <xdr:colOff>38100</xdr:colOff>
      <xdr:row>35</xdr:row>
      <xdr:rowOff>28956</xdr:rowOff>
    </xdr:to>
    <xdr:sp macro="" textlink="">
      <xdr:nvSpPr>
        <xdr:cNvPr id="73" name="フローチャート: 判断 72"/>
        <xdr:cNvSpPr/>
      </xdr:nvSpPr>
      <xdr:spPr>
        <a:xfrm>
          <a:off x="10795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45483</xdr:rowOff>
    </xdr:from>
    <xdr:ext cx="469744" cy="259045"/>
    <xdr:sp macro="" textlink="">
      <xdr:nvSpPr>
        <xdr:cNvPr id="74" name="テキスト ボックス 73"/>
        <xdr:cNvSpPr txBox="1"/>
      </xdr:nvSpPr>
      <xdr:spPr>
        <a:xfrm>
          <a:off x="89542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130048</xdr:rowOff>
    </xdr:from>
    <xdr:to>
      <xdr:col>10</xdr:col>
      <xdr:colOff>165100</xdr:colOff>
      <xdr:row>36</xdr:row>
      <xdr:rowOff>60198</xdr:rowOff>
    </xdr:to>
    <xdr:sp macro="" textlink="">
      <xdr:nvSpPr>
        <xdr:cNvPr id="86" name="楕円 85"/>
        <xdr:cNvSpPr/>
      </xdr:nvSpPr>
      <xdr:spPr>
        <a:xfrm>
          <a:off x="1968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51325</xdr:rowOff>
    </xdr:from>
    <xdr:ext cx="469744" cy="259045"/>
    <xdr:sp macro="" textlink="">
      <xdr:nvSpPr>
        <xdr:cNvPr id="87" name="テキスト ボックス 86"/>
        <xdr:cNvSpPr txBox="1"/>
      </xdr:nvSpPr>
      <xdr:spPr>
        <a:xfrm>
          <a:off x="1784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88" name="楕円 87"/>
        <xdr:cNvSpPr/>
      </xdr:nvSpPr>
      <xdr:spPr>
        <a:xfrm>
          <a:off x="1079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89" name="テキスト ボックス 88"/>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69369</xdr:rowOff>
    </xdr:from>
    <xdr:to>
      <xdr:col>24</xdr:col>
      <xdr:colOff>63500</xdr:colOff>
      <xdr:row>57</xdr:row>
      <xdr:rowOff>83108</xdr:rowOff>
    </xdr:to>
    <xdr:cxnSp macro="">
      <xdr:nvCxnSpPr>
        <xdr:cNvPr id="116" name="直線コネクタ 115"/>
        <xdr:cNvCxnSpPr/>
      </xdr:nvCxnSpPr>
      <xdr:spPr>
        <a:xfrm>
          <a:off x="3797300" y="984201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69369</xdr:rowOff>
    </xdr:from>
    <xdr:to>
      <xdr:col>19</xdr:col>
      <xdr:colOff>177800</xdr:colOff>
      <xdr:row>57</xdr:row>
      <xdr:rowOff>71970</xdr:rowOff>
    </xdr:to>
    <xdr:cxnSp macro="">
      <xdr:nvCxnSpPr>
        <xdr:cNvPr id="119" name="直線コネクタ 118"/>
        <xdr:cNvCxnSpPr/>
      </xdr:nvCxnSpPr>
      <xdr:spPr>
        <a:xfrm flipV="1">
          <a:off x="2908300" y="984201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71047</xdr:rowOff>
    </xdr:from>
    <xdr:to>
      <xdr:col>15</xdr:col>
      <xdr:colOff>50800</xdr:colOff>
      <xdr:row>57</xdr:row>
      <xdr:rowOff>71970</xdr:rowOff>
    </xdr:to>
    <xdr:cxnSp macro="">
      <xdr:nvCxnSpPr>
        <xdr:cNvPr id="122" name="直線コネクタ 121"/>
        <xdr:cNvCxnSpPr/>
      </xdr:nvCxnSpPr>
      <xdr:spPr>
        <a:xfrm>
          <a:off x="2019300" y="9329347"/>
          <a:ext cx="889000" cy="5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71047</xdr:rowOff>
    </xdr:from>
    <xdr:to>
      <xdr:col>10</xdr:col>
      <xdr:colOff>114300</xdr:colOff>
      <xdr:row>57</xdr:row>
      <xdr:rowOff>136957</xdr:rowOff>
    </xdr:to>
    <xdr:cxnSp macro="">
      <xdr:nvCxnSpPr>
        <xdr:cNvPr id="125" name="直線コネクタ 124"/>
        <xdr:cNvCxnSpPr/>
      </xdr:nvCxnSpPr>
      <xdr:spPr>
        <a:xfrm flipV="1">
          <a:off x="1130300" y="9329347"/>
          <a:ext cx="889000" cy="58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72665</xdr:rowOff>
    </xdr:from>
    <xdr:to>
      <xdr:col>10</xdr:col>
      <xdr:colOff>165100</xdr:colOff>
      <xdr:row>55</xdr:row>
      <xdr:rowOff>2815</xdr:rowOff>
    </xdr:to>
    <xdr:sp macro="" textlink="">
      <xdr:nvSpPr>
        <xdr:cNvPr id="126" name="フローチャート: 判断 125"/>
        <xdr:cNvSpPr/>
      </xdr:nvSpPr>
      <xdr:spPr>
        <a:xfrm>
          <a:off x="1968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165392</xdr:rowOff>
    </xdr:from>
    <xdr:ext cx="599010" cy="259045"/>
    <xdr:sp macro="" textlink="">
      <xdr:nvSpPr>
        <xdr:cNvPr id="127" name="テキスト ボックス 126"/>
        <xdr:cNvSpPr txBox="1"/>
      </xdr:nvSpPr>
      <xdr:spPr>
        <a:xfrm>
          <a:off x="1719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161316</xdr:rowOff>
    </xdr:from>
    <xdr:to>
      <xdr:col>6</xdr:col>
      <xdr:colOff>38100</xdr:colOff>
      <xdr:row>57</xdr:row>
      <xdr:rowOff>91466</xdr:rowOff>
    </xdr:to>
    <xdr:sp macro="" textlink="">
      <xdr:nvSpPr>
        <xdr:cNvPr id="128" name="フローチャート: 判断 127"/>
        <xdr:cNvSpPr/>
      </xdr:nvSpPr>
      <xdr:spPr>
        <a:xfrm>
          <a:off x="1079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107993</xdr:rowOff>
    </xdr:from>
    <xdr:ext cx="534377" cy="259045"/>
    <xdr:sp macro="" textlink="">
      <xdr:nvSpPr>
        <xdr:cNvPr id="129" name="テキスト ボックス 128"/>
        <xdr:cNvSpPr txBox="1"/>
      </xdr:nvSpPr>
      <xdr:spPr>
        <a:xfrm>
          <a:off x="863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32308</xdr:rowOff>
    </xdr:from>
    <xdr:to>
      <xdr:col>24</xdr:col>
      <xdr:colOff>114300</xdr:colOff>
      <xdr:row>57</xdr:row>
      <xdr:rowOff>133908</xdr:rowOff>
    </xdr:to>
    <xdr:sp macro="" textlink="">
      <xdr:nvSpPr>
        <xdr:cNvPr id="135" name="楕円 134"/>
        <xdr:cNvSpPr/>
      </xdr:nvSpPr>
      <xdr:spPr>
        <a:xfrm>
          <a:off x="4584700" y="98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18569</xdr:rowOff>
    </xdr:from>
    <xdr:to>
      <xdr:col>20</xdr:col>
      <xdr:colOff>38100</xdr:colOff>
      <xdr:row>57</xdr:row>
      <xdr:rowOff>120169</xdr:rowOff>
    </xdr:to>
    <xdr:sp macro="" textlink="">
      <xdr:nvSpPr>
        <xdr:cNvPr id="137" name="楕円 136"/>
        <xdr:cNvSpPr/>
      </xdr:nvSpPr>
      <xdr:spPr>
        <a:xfrm>
          <a:off x="3746500" y="9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111296</xdr:rowOff>
    </xdr:from>
    <xdr:ext cx="534377" cy="259045"/>
    <xdr:sp macro="" textlink="">
      <xdr:nvSpPr>
        <xdr:cNvPr id="138" name="テキスト ボックス 137"/>
        <xdr:cNvSpPr txBox="1"/>
      </xdr:nvSpPr>
      <xdr:spPr>
        <a:xfrm>
          <a:off x="3530111" y="98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21170</xdr:rowOff>
    </xdr:from>
    <xdr:to>
      <xdr:col>15</xdr:col>
      <xdr:colOff>101600</xdr:colOff>
      <xdr:row>57</xdr:row>
      <xdr:rowOff>122770</xdr:rowOff>
    </xdr:to>
    <xdr:sp macro="" textlink="">
      <xdr:nvSpPr>
        <xdr:cNvPr id="139" name="楕円 138"/>
        <xdr:cNvSpPr/>
      </xdr:nvSpPr>
      <xdr:spPr>
        <a:xfrm>
          <a:off x="2857500" y="97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113897</xdr:rowOff>
    </xdr:from>
    <xdr:ext cx="534377" cy="259045"/>
    <xdr:sp macro="" textlink="">
      <xdr:nvSpPr>
        <xdr:cNvPr id="140" name="テキスト ボックス 139"/>
        <xdr:cNvSpPr txBox="1"/>
      </xdr:nvSpPr>
      <xdr:spPr>
        <a:xfrm>
          <a:off x="2641111" y="98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20247</xdr:rowOff>
    </xdr:from>
    <xdr:to>
      <xdr:col>10</xdr:col>
      <xdr:colOff>165100</xdr:colOff>
      <xdr:row>54</xdr:row>
      <xdr:rowOff>121847</xdr:rowOff>
    </xdr:to>
    <xdr:sp macro="" textlink="">
      <xdr:nvSpPr>
        <xdr:cNvPr id="141" name="楕円 140"/>
        <xdr:cNvSpPr/>
      </xdr:nvSpPr>
      <xdr:spPr>
        <a:xfrm>
          <a:off x="1968500" y="92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138374</xdr:rowOff>
    </xdr:from>
    <xdr:ext cx="599010" cy="259045"/>
    <xdr:sp macro="" textlink="">
      <xdr:nvSpPr>
        <xdr:cNvPr id="142" name="テキスト ボックス 141"/>
        <xdr:cNvSpPr txBox="1"/>
      </xdr:nvSpPr>
      <xdr:spPr>
        <a:xfrm>
          <a:off x="1719795" y="9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86157</xdr:rowOff>
    </xdr:from>
    <xdr:to>
      <xdr:col>6</xdr:col>
      <xdr:colOff>38100</xdr:colOff>
      <xdr:row>58</xdr:row>
      <xdr:rowOff>16307</xdr:rowOff>
    </xdr:to>
    <xdr:sp macro="" textlink="">
      <xdr:nvSpPr>
        <xdr:cNvPr id="143" name="楕円 142"/>
        <xdr:cNvSpPr/>
      </xdr:nvSpPr>
      <xdr:spPr>
        <a:xfrm>
          <a:off x="1079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7434</xdr:rowOff>
    </xdr:from>
    <xdr:ext cx="534377" cy="259045"/>
    <xdr:sp macro="" textlink="">
      <xdr:nvSpPr>
        <xdr:cNvPr id="144" name="テキスト ボックス 143"/>
        <xdr:cNvSpPr txBox="1"/>
      </xdr:nvSpPr>
      <xdr:spPr>
        <a:xfrm>
          <a:off x="863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115903</xdr:rowOff>
    </xdr:from>
    <xdr:to>
      <xdr:col>24</xdr:col>
      <xdr:colOff>63500</xdr:colOff>
      <xdr:row>78</xdr:row>
      <xdr:rowOff>12378</xdr:rowOff>
    </xdr:to>
    <xdr:cxnSp macro="">
      <xdr:nvCxnSpPr>
        <xdr:cNvPr id="174" name="直線コネクタ 173"/>
        <xdr:cNvCxnSpPr/>
      </xdr:nvCxnSpPr>
      <xdr:spPr>
        <a:xfrm flipV="1">
          <a:off x="3797300" y="13317553"/>
          <a:ext cx="8382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119545</xdr:rowOff>
    </xdr:from>
    <xdr:to>
      <xdr:col>19</xdr:col>
      <xdr:colOff>177800</xdr:colOff>
      <xdr:row>78</xdr:row>
      <xdr:rowOff>12378</xdr:rowOff>
    </xdr:to>
    <xdr:cxnSp macro="">
      <xdr:nvCxnSpPr>
        <xdr:cNvPr id="177" name="直線コネクタ 176"/>
        <xdr:cNvCxnSpPr/>
      </xdr:nvCxnSpPr>
      <xdr:spPr>
        <a:xfrm>
          <a:off x="2908300" y="13321195"/>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119545</xdr:rowOff>
    </xdr:from>
    <xdr:to>
      <xdr:col>15</xdr:col>
      <xdr:colOff>50800</xdr:colOff>
      <xdr:row>78</xdr:row>
      <xdr:rowOff>101378</xdr:rowOff>
    </xdr:to>
    <xdr:cxnSp macro="">
      <xdr:nvCxnSpPr>
        <xdr:cNvPr id="180" name="直線コネクタ 179"/>
        <xdr:cNvCxnSpPr/>
      </xdr:nvCxnSpPr>
      <xdr:spPr>
        <a:xfrm flipV="1">
          <a:off x="2019300" y="13321195"/>
          <a:ext cx="889000" cy="1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101378</xdr:rowOff>
    </xdr:from>
    <xdr:to>
      <xdr:col>10</xdr:col>
      <xdr:colOff>114300</xdr:colOff>
      <xdr:row>78</xdr:row>
      <xdr:rowOff>147030</xdr:rowOff>
    </xdr:to>
    <xdr:cxnSp macro="">
      <xdr:nvCxnSpPr>
        <xdr:cNvPr id="183" name="直線コネクタ 182"/>
        <xdr:cNvCxnSpPr/>
      </xdr:nvCxnSpPr>
      <xdr:spPr>
        <a:xfrm flipV="1">
          <a:off x="1130300" y="13474478"/>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26980</xdr:rowOff>
    </xdr:from>
    <xdr:to>
      <xdr:col>10</xdr:col>
      <xdr:colOff>165100</xdr:colOff>
      <xdr:row>79</xdr:row>
      <xdr:rowOff>128580</xdr:rowOff>
    </xdr:to>
    <xdr:sp macro="" textlink="">
      <xdr:nvSpPr>
        <xdr:cNvPr id="184" name="フローチャート: 判断 183"/>
        <xdr:cNvSpPr/>
      </xdr:nvSpPr>
      <xdr:spPr>
        <a:xfrm>
          <a:off x="1968500" y="1357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119707</xdr:rowOff>
    </xdr:from>
    <xdr:ext cx="599010" cy="259045"/>
    <xdr:sp macro="" textlink="">
      <xdr:nvSpPr>
        <xdr:cNvPr id="185" name="テキスト ボックス 184"/>
        <xdr:cNvSpPr txBox="1"/>
      </xdr:nvSpPr>
      <xdr:spPr>
        <a:xfrm>
          <a:off x="1719795" y="136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65354</xdr:rowOff>
    </xdr:from>
    <xdr:to>
      <xdr:col>6</xdr:col>
      <xdr:colOff>38100</xdr:colOff>
      <xdr:row>79</xdr:row>
      <xdr:rowOff>166954</xdr:rowOff>
    </xdr:to>
    <xdr:sp macro="" textlink="">
      <xdr:nvSpPr>
        <xdr:cNvPr id="186" name="フローチャート: 判断 185"/>
        <xdr:cNvSpPr/>
      </xdr:nvSpPr>
      <xdr:spPr>
        <a:xfrm>
          <a:off x="1079500" y="136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158081</xdr:rowOff>
    </xdr:from>
    <xdr:ext cx="599010" cy="259045"/>
    <xdr:sp macro="" textlink="">
      <xdr:nvSpPr>
        <xdr:cNvPr id="187" name="テキスト ボックス 186"/>
        <xdr:cNvSpPr txBox="1"/>
      </xdr:nvSpPr>
      <xdr:spPr>
        <a:xfrm>
          <a:off x="830795" y="1370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65103</xdr:rowOff>
    </xdr:from>
    <xdr:to>
      <xdr:col>24</xdr:col>
      <xdr:colOff>114300</xdr:colOff>
      <xdr:row>77</xdr:row>
      <xdr:rowOff>166703</xdr:rowOff>
    </xdr:to>
    <xdr:sp macro="" textlink="">
      <xdr:nvSpPr>
        <xdr:cNvPr id="193" name="楕円 192"/>
        <xdr:cNvSpPr/>
      </xdr:nvSpPr>
      <xdr:spPr>
        <a:xfrm>
          <a:off x="4584700" y="132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43530</xdr:rowOff>
    </xdr:from>
    <xdr:ext cx="599010" cy="259045"/>
    <xdr:sp macro="" textlink="">
      <xdr:nvSpPr>
        <xdr:cNvPr id="194" name="民生費該当値テキスト"/>
        <xdr:cNvSpPr txBox="1"/>
      </xdr:nvSpPr>
      <xdr:spPr>
        <a:xfrm>
          <a:off x="4686300" y="132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133028</xdr:rowOff>
    </xdr:from>
    <xdr:to>
      <xdr:col>20</xdr:col>
      <xdr:colOff>38100</xdr:colOff>
      <xdr:row>78</xdr:row>
      <xdr:rowOff>63178</xdr:rowOff>
    </xdr:to>
    <xdr:sp macro="" textlink="">
      <xdr:nvSpPr>
        <xdr:cNvPr id="195" name="楕円 194"/>
        <xdr:cNvSpPr/>
      </xdr:nvSpPr>
      <xdr:spPr>
        <a:xfrm>
          <a:off x="3746500" y="133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54305</xdr:rowOff>
    </xdr:from>
    <xdr:ext cx="599010" cy="259045"/>
    <xdr:sp macro="" textlink="">
      <xdr:nvSpPr>
        <xdr:cNvPr id="196" name="テキスト ボックス 195"/>
        <xdr:cNvSpPr txBox="1"/>
      </xdr:nvSpPr>
      <xdr:spPr>
        <a:xfrm>
          <a:off x="3497795" y="134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68745</xdr:rowOff>
    </xdr:from>
    <xdr:to>
      <xdr:col>15</xdr:col>
      <xdr:colOff>101600</xdr:colOff>
      <xdr:row>77</xdr:row>
      <xdr:rowOff>170345</xdr:rowOff>
    </xdr:to>
    <xdr:sp macro="" textlink="">
      <xdr:nvSpPr>
        <xdr:cNvPr id="197" name="楕円 196"/>
        <xdr:cNvSpPr/>
      </xdr:nvSpPr>
      <xdr:spPr>
        <a:xfrm>
          <a:off x="2857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161472</xdr:rowOff>
    </xdr:from>
    <xdr:ext cx="599010" cy="259045"/>
    <xdr:sp macro="" textlink="">
      <xdr:nvSpPr>
        <xdr:cNvPr id="198" name="テキスト ボックス 197"/>
        <xdr:cNvSpPr txBox="1"/>
      </xdr:nvSpPr>
      <xdr:spPr>
        <a:xfrm>
          <a:off x="2608795" y="133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50578</xdr:rowOff>
    </xdr:from>
    <xdr:to>
      <xdr:col>10</xdr:col>
      <xdr:colOff>165100</xdr:colOff>
      <xdr:row>78</xdr:row>
      <xdr:rowOff>152178</xdr:rowOff>
    </xdr:to>
    <xdr:sp macro="" textlink="">
      <xdr:nvSpPr>
        <xdr:cNvPr id="199" name="楕円 198"/>
        <xdr:cNvSpPr/>
      </xdr:nvSpPr>
      <xdr:spPr>
        <a:xfrm>
          <a:off x="1968500" y="134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168705</xdr:rowOff>
    </xdr:from>
    <xdr:ext cx="599010" cy="259045"/>
    <xdr:sp macro="" textlink="">
      <xdr:nvSpPr>
        <xdr:cNvPr id="200" name="テキスト ボックス 199"/>
        <xdr:cNvSpPr txBox="1"/>
      </xdr:nvSpPr>
      <xdr:spPr>
        <a:xfrm>
          <a:off x="1719795" y="1319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96230</xdr:rowOff>
    </xdr:from>
    <xdr:to>
      <xdr:col>6</xdr:col>
      <xdr:colOff>38100</xdr:colOff>
      <xdr:row>79</xdr:row>
      <xdr:rowOff>26380</xdr:rowOff>
    </xdr:to>
    <xdr:sp macro="" textlink="">
      <xdr:nvSpPr>
        <xdr:cNvPr id="201" name="楕円 200"/>
        <xdr:cNvSpPr/>
      </xdr:nvSpPr>
      <xdr:spPr>
        <a:xfrm>
          <a:off x="1079500" y="13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42907</xdr:rowOff>
    </xdr:from>
    <xdr:ext cx="599010" cy="259045"/>
    <xdr:sp macro="" textlink="">
      <xdr:nvSpPr>
        <xdr:cNvPr id="202" name="テキスト ボックス 201"/>
        <xdr:cNvSpPr txBox="1"/>
      </xdr:nvSpPr>
      <xdr:spPr>
        <a:xfrm>
          <a:off x="830795" y="1324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91398</xdr:rowOff>
    </xdr:from>
    <xdr:to>
      <xdr:col>24</xdr:col>
      <xdr:colOff>63500</xdr:colOff>
      <xdr:row>98</xdr:row>
      <xdr:rowOff>7707</xdr:rowOff>
    </xdr:to>
    <xdr:cxnSp macro="">
      <xdr:nvCxnSpPr>
        <xdr:cNvPr id="230" name="直線コネクタ 229"/>
        <xdr:cNvCxnSpPr/>
      </xdr:nvCxnSpPr>
      <xdr:spPr>
        <a:xfrm>
          <a:off x="3797300" y="16722048"/>
          <a:ext cx="838200" cy="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91398</xdr:rowOff>
    </xdr:from>
    <xdr:to>
      <xdr:col>19</xdr:col>
      <xdr:colOff>177800</xdr:colOff>
      <xdr:row>97</xdr:row>
      <xdr:rowOff>94300</xdr:rowOff>
    </xdr:to>
    <xdr:cxnSp macro="">
      <xdr:nvCxnSpPr>
        <xdr:cNvPr id="233" name="直線コネクタ 232"/>
        <xdr:cNvCxnSpPr/>
      </xdr:nvCxnSpPr>
      <xdr:spPr>
        <a:xfrm flipV="1">
          <a:off x="2908300" y="16722048"/>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94300</xdr:rowOff>
    </xdr:from>
    <xdr:to>
      <xdr:col>15</xdr:col>
      <xdr:colOff>50800</xdr:colOff>
      <xdr:row>98</xdr:row>
      <xdr:rowOff>69086</xdr:rowOff>
    </xdr:to>
    <xdr:cxnSp macro="">
      <xdr:nvCxnSpPr>
        <xdr:cNvPr id="236" name="直線コネクタ 235"/>
        <xdr:cNvCxnSpPr/>
      </xdr:nvCxnSpPr>
      <xdr:spPr>
        <a:xfrm flipV="1">
          <a:off x="2019300" y="16724950"/>
          <a:ext cx="889000" cy="1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69086</xdr:rowOff>
    </xdr:from>
    <xdr:to>
      <xdr:col>10</xdr:col>
      <xdr:colOff>114300</xdr:colOff>
      <xdr:row>98</xdr:row>
      <xdr:rowOff>97295</xdr:rowOff>
    </xdr:to>
    <xdr:cxnSp macro="">
      <xdr:nvCxnSpPr>
        <xdr:cNvPr id="239" name="直線コネクタ 238"/>
        <xdr:cNvCxnSpPr/>
      </xdr:nvCxnSpPr>
      <xdr:spPr>
        <a:xfrm flipV="1">
          <a:off x="1130300" y="1687118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53649</xdr:rowOff>
    </xdr:from>
    <xdr:to>
      <xdr:col>10</xdr:col>
      <xdr:colOff>165100</xdr:colOff>
      <xdr:row>96</xdr:row>
      <xdr:rowOff>155249</xdr:rowOff>
    </xdr:to>
    <xdr:sp macro="" textlink="">
      <xdr:nvSpPr>
        <xdr:cNvPr id="240" name="フローチャート: 判断 239"/>
        <xdr:cNvSpPr/>
      </xdr:nvSpPr>
      <xdr:spPr>
        <a:xfrm>
          <a:off x="1968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326</xdr:rowOff>
    </xdr:from>
    <xdr:ext cx="534377" cy="259045"/>
    <xdr:sp macro="" textlink="">
      <xdr:nvSpPr>
        <xdr:cNvPr id="241" name="テキスト ボックス 240"/>
        <xdr:cNvSpPr txBox="1"/>
      </xdr:nvSpPr>
      <xdr:spPr>
        <a:xfrm>
          <a:off x="1752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87506</xdr:rowOff>
    </xdr:from>
    <xdr:to>
      <xdr:col>6</xdr:col>
      <xdr:colOff>38100</xdr:colOff>
      <xdr:row>97</xdr:row>
      <xdr:rowOff>17656</xdr:rowOff>
    </xdr:to>
    <xdr:sp macro="" textlink="">
      <xdr:nvSpPr>
        <xdr:cNvPr id="242" name="フローチャート: 判断 241"/>
        <xdr:cNvSpPr/>
      </xdr:nvSpPr>
      <xdr:spPr>
        <a:xfrm>
          <a:off x="1079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34183</xdr:rowOff>
    </xdr:from>
    <xdr:ext cx="534377" cy="259045"/>
    <xdr:sp macro="" textlink="">
      <xdr:nvSpPr>
        <xdr:cNvPr id="243" name="テキスト ボックス 242"/>
        <xdr:cNvSpPr txBox="1"/>
      </xdr:nvSpPr>
      <xdr:spPr>
        <a:xfrm>
          <a:off x="863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128357</xdr:rowOff>
    </xdr:from>
    <xdr:to>
      <xdr:col>24</xdr:col>
      <xdr:colOff>114300</xdr:colOff>
      <xdr:row>98</xdr:row>
      <xdr:rowOff>58507</xdr:rowOff>
    </xdr:to>
    <xdr:sp macro="" textlink="">
      <xdr:nvSpPr>
        <xdr:cNvPr id="249" name="楕円 248"/>
        <xdr:cNvSpPr/>
      </xdr:nvSpPr>
      <xdr:spPr>
        <a:xfrm>
          <a:off x="4584700" y="167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43284</xdr:rowOff>
    </xdr:from>
    <xdr:ext cx="534377" cy="259045"/>
    <xdr:sp macro="" textlink="">
      <xdr:nvSpPr>
        <xdr:cNvPr id="250" name="衛生費該当値テキスト"/>
        <xdr:cNvSpPr txBox="1"/>
      </xdr:nvSpPr>
      <xdr:spPr>
        <a:xfrm>
          <a:off x="4686300" y="166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40598</xdr:rowOff>
    </xdr:from>
    <xdr:to>
      <xdr:col>20</xdr:col>
      <xdr:colOff>38100</xdr:colOff>
      <xdr:row>97</xdr:row>
      <xdr:rowOff>142198</xdr:rowOff>
    </xdr:to>
    <xdr:sp macro="" textlink="">
      <xdr:nvSpPr>
        <xdr:cNvPr id="251" name="楕円 250"/>
        <xdr:cNvSpPr/>
      </xdr:nvSpPr>
      <xdr:spPr>
        <a:xfrm>
          <a:off x="3746500" y="1667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133325</xdr:rowOff>
    </xdr:from>
    <xdr:ext cx="534377" cy="259045"/>
    <xdr:sp macro="" textlink="">
      <xdr:nvSpPr>
        <xdr:cNvPr id="252" name="テキスト ボックス 251"/>
        <xdr:cNvSpPr txBox="1"/>
      </xdr:nvSpPr>
      <xdr:spPr>
        <a:xfrm>
          <a:off x="3530111" y="167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43500</xdr:rowOff>
    </xdr:from>
    <xdr:to>
      <xdr:col>15</xdr:col>
      <xdr:colOff>101600</xdr:colOff>
      <xdr:row>97</xdr:row>
      <xdr:rowOff>145100</xdr:rowOff>
    </xdr:to>
    <xdr:sp macro="" textlink="">
      <xdr:nvSpPr>
        <xdr:cNvPr id="253" name="楕円 252"/>
        <xdr:cNvSpPr/>
      </xdr:nvSpPr>
      <xdr:spPr>
        <a:xfrm>
          <a:off x="2857500" y="166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136227</xdr:rowOff>
    </xdr:from>
    <xdr:ext cx="534377" cy="259045"/>
    <xdr:sp macro="" textlink="">
      <xdr:nvSpPr>
        <xdr:cNvPr id="254" name="テキスト ボックス 253"/>
        <xdr:cNvSpPr txBox="1"/>
      </xdr:nvSpPr>
      <xdr:spPr>
        <a:xfrm>
          <a:off x="2641111" y="167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18286</xdr:rowOff>
    </xdr:from>
    <xdr:to>
      <xdr:col>10</xdr:col>
      <xdr:colOff>165100</xdr:colOff>
      <xdr:row>98</xdr:row>
      <xdr:rowOff>119886</xdr:rowOff>
    </xdr:to>
    <xdr:sp macro="" textlink="">
      <xdr:nvSpPr>
        <xdr:cNvPr id="255" name="楕円 254"/>
        <xdr:cNvSpPr/>
      </xdr:nvSpPr>
      <xdr:spPr>
        <a:xfrm>
          <a:off x="1968500" y="16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111013</xdr:rowOff>
    </xdr:from>
    <xdr:ext cx="534377" cy="259045"/>
    <xdr:sp macro="" textlink="">
      <xdr:nvSpPr>
        <xdr:cNvPr id="256" name="テキスト ボックス 255"/>
        <xdr:cNvSpPr txBox="1"/>
      </xdr:nvSpPr>
      <xdr:spPr>
        <a:xfrm>
          <a:off x="1752111" y="169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46495</xdr:rowOff>
    </xdr:from>
    <xdr:to>
      <xdr:col>6</xdr:col>
      <xdr:colOff>38100</xdr:colOff>
      <xdr:row>98</xdr:row>
      <xdr:rowOff>148095</xdr:rowOff>
    </xdr:to>
    <xdr:sp macro="" textlink="">
      <xdr:nvSpPr>
        <xdr:cNvPr id="257" name="楕円 256"/>
        <xdr:cNvSpPr/>
      </xdr:nvSpPr>
      <xdr:spPr>
        <a:xfrm>
          <a:off x="10795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139222</xdr:rowOff>
    </xdr:from>
    <xdr:ext cx="534377" cy="259045"/>
    <xdr:sp macro="" textlink="">
      <xdr:nvSpPr>
        <xdr:cNvPr id="258" name="テキスト ボックス 257"/>
        <xdr:cNvSpPr txBox="1"/>
      </xdr:nvSpPr>
      <xdr:spPr>
        <a:xfrm>
          <a:off x="863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93218</xdr:rowOff>
    </xdr:from>
    <xdr:to>
      <xdr:col>55</xdr:col>
      <xdr:colOff>0</xdr:colOff>
      <xdr:row>37</xdr:row>
      <xdr:rowOff>91694</xdr:rowOff>
    </xdr:to>
    <xdr:cxnSp macro="">
      <xdr:nvCxnSpPr>
        <xdr:cNvPr id="287" name="直線コネクタ 286"/>
        <xdr:cNvCxnSpPr/>
      </xdr:nvCxnSpPr>
      <xdr:spPr>
        <a:xfrm flipV="1">
          <a:off x="9639300" y="6265418"/>
          <a:ext cx="8382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91694</xdr:rowOff>
    </xdr:from>
    <xdr:to>
      <xdr:col>50</xdr:col>
      <xdr:colOff>114300</xdr:colOff>
      <xdr:row>37</xdr:row>
      <xdr:rowOff>125222</xdr:rowOff>
    </xdr:to>
    <xdr:cxnSp macro="">
      <xdr:nvCxnSpPr>
        <xdr:cNvPr id="290" name="直線コネクタ 289"/>
        <xdr:cNvCxnSpPr/>
      </xdr:nvCxnSpPr>
      <xdr:spPr>
        <a:xfrm flipV="1">
          <a:off x="8750300" y="643534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2" name="テキスト ボックス 291"/>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111506</xdr:rowOff>
    </xdr:from>
    <xdr:to>
      <xdr:col>45</xdr:col>
      <xdr:colOff>177800</xdr:colOff>
      <xdr:row>37</xdr:row>
      <xdr:rowOff>125222</xdr:rowOff>
    </xdr:to>
    <xdr:cxnSp macro="">
      <xdr:nvCxnSpPr>
        <xdr:cNvPr id="293" name="直線コネクタ 292"/>
        <xdr:cNvCxnSpPr/>
      </xdr:nvCxnSpPr>
      <xdr:spPr>
        <a:xfrm>
          <a:off x="7861300" y="6455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111506</xdr:rowOff>
    </xdr:from>
    <xdr:to>
      <xdr:col>41</xdr:col>
      <xdr:colOff>50800</xdr:colOff>
      <xdr:row>37</xdr:row>
      <xdr:rowOff>132461</xdr:rowOff>
    </xdr:to>
    <xdr:cxnSp macro="">
      <xdr:nvCxnSpPr>
        <xdr:cNvPr id="296" name="直線コネクタ 295"/>
        <xdr:cNvCxnSpPr/>
      </xdr:nvCxnSpPr>
      <xdr:spPr>
        <a:xfrm flipV="1">
          <a:off x="6972300" y="64551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22987</xdr:rowOff>
    </xdr:from>
    <xdr:to>
      <xdr:col>41</xdr:col>
      <xdr:colOff>101600</xdr:colOff>
      <xdr:row>34</xdr:row>
      <xdr:rowOff>124587</xdr:rowOff>
    </xdr:to>
    <xdr:sp macro="" textlink="">
      <xdr:nvSpPr>
        <xdr:cNvPr id="297" name="フローチャート: 判断 296"/>
        <xdr:cNvSpPr/>
      </xdr:nvSpPr>
      <xdr:spPr>
        <a:xfrm>
          <a:off x="7810500" y="58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141114</xdr:rowOff>
    </xdr:from>
    <xdr:ext cx="469744" cy="259045"/>
    <xdr:sp macro="" textlink="">
      <xdr:nvSpPr>
        <xdr:cNvPr id="298" name="テキスト ボックス 297"/>
        <xdr:cNvSpPr txBox="1"/>
      </xdr:nvSpPr>
      <xdr:spPr>
        <a:xfrm>
          <a:off x="7626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117856</xdr:rowOff>
    </xdr:from>
    <xdr:to>
      <xdr:col>36</xdr:col>
      <xdr:colOff>165100</xdr:colOff>
      <xdr:row>34</xdr:row>
      <xdr:rowOff>48006</xdr:rowOff>
    </xdr:to>
    <xdr:sp macro="" textlink="">
      <xdr:nvSpPr>
        <xdr:cNvPr id="299" name="フローチャート: 判断 298"/>
        <xdr:cNvSpPr/>
      </xdr:nvSpPr>
      <xdr:spPr>
        <a:xfrm>
          <a:off x="6921500" y="57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64533</xdr:rowOff>
    </xdr:from>
    <xdr:ext cx="469744" cy="259045"/>
    <xdr:sp macro="" textlink="">
      <xdr:nvSpPr>
        <xdr:cNvPr id="300" name="テキスト ボックス 299"/>
        <xdr:cNvSpPr txBox="1"/>
      </xdr:nvSpPr>
      <xdr:spPr>
        <a:xfrm>
          <a:off x="6737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42418</xdr:rowOff>
    </xdr:from>
    <xdr:to>
      <xdr:col>55</xdr:col>
      <xdr:colOff>50800</xdr:colOff>
      <xdr:row>36</xdr:row>
      <xdr:rowOff>144018</xdr:rowOff>
    </xdr:to>
    <xdr:sp macro="" textlink="">
      <xdr:nvSpPr>
        <xdr:cNvPr id="306" name="楕円 305"/>
        <xdr:cNvSpPr/>
      </xdr:nvSpPr>
      <xdr:spPr>
        <a:xfrm>
          <a:off x="10426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65295</xdr:rowOff>
    </xdr:from>
    <xdr:ext cx="469744" cy="259045"/>
    <xdr:sp macro="" textlink="">
      <xdr:nvSpPr>
        <xdr:cNvPr id="307" name="労働費該当値テキスト"/>
        <xdr:cNvSpPr txBox="1"/>
      </xdr:nvSpPr>
      <xdr:spPr>
        <a:xfrm>
          <a:off x="10528300"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40894</xdr:rowOff>
    </xdr:from>
    <xdr:to>
      <xdr:col>50</xdr:col>
      <xdr:colOff>165100</xdr:colOff>
      <xdr:row>37</xdr:row>
      <xdr:rowOff>142494</xdr:rowOff>
    </xdr:to>
    <xdr:sp macro="" textlink="">
      <xdr:nvSpPr>
        <xdr:cNvPr id="308" name="楕円 307"/>
        <xdr:cNvSpPr/>
      </xdr:nvSpPr>
      <xdr:spPr>
        <a:xfrm>
          <a:off x="958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159021</xdr:rowOff>
    </xdr:from>
    <xdr:ext cx="378565" cy="259045"/>
    <xdr:sp macro="" textlink="">
      <xdr:nvSpPr>
        <xdr:cNvPr id="309" name="テキスト ボックス 308"/>
        <xdr:cNvSpPr txBox="1"/>
      </xdr:nvSpPr>
      <xdr:spPr>
        <a:xfrm>
          <a:off x="9450017" y="615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74422</xdr:rowOff>
    </xdr:from>
    <xdr:to>
      <xdr:col>46</xdr:col>
      <xdr:colOff>38100</xdr:colOff>
      <xdr:row>38</xdr:row>
      <xdr:rowOff>4572</xdr:rowOff>
    </xdr:to>
    <xdr:sp macro="" textlink="">
      <xdr:nvSpPr>
        <xdr:cNvPr id="310" name="楕円 309"/>
        <xdr:cNvSpPr/>
      </xdr:nvSpPr>
      <xdr:spPr>
        <a:xfrm>
          <a:off x="8699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167149</xdr:rowOff>
    </xdr:from>
    <xdr:ext cx="378565" cy="259045"/>
    <xdr:sp macro="" textlink="">
      <xdr:nvSpPr>
        <xdr:cNvPr id="311" name="テキスト ボックス 310"/>
        <xdr:cNvSpPr txBox="1"/>
      </xdr:nvSpPr>
      <xdr:spPr>
        <a:xfrm>
          <a:off x="8561017"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60706</xdr:rowOff>
    </xdr:from>
    <xdr:to>
      <xdr:col>41</xdr:col>
      <xdr:colOff>101600</xdr:colOff>
      <xdr:row>37</xdr:row>
      <xdr:rowOff>162306</xdr:rowOff>
    </xdr:to>
    <xdr:sp macro="" textlink="">
      <xdr:nvSpPr>
        <xdr:cNvPr id="312" name="楕円 311"/>
        <xdr:cNvSpPr/>
      </xdr:nvSpPr>
      <xdr:spPr>
        <a:xfrm>
          <a:off x="7810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153433</xdr:rowOff>
    </xdr:from>
    <xdr:ext cx="378565" cy="259045"/>
    <xdr:sp macro="" textlink="">
      <xdr:nvSpPr>
        <xdr:cNvPr id="313" name="テキスト ボックス 312"/>
        <xdr:cNvSpPr txBox="1"/>
      </xdr:nvSpPr>
      <xdr:spPr>
        <a:xfrm>
          <a:off x="7672017" y="649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81661</xdr:rowOff>
    </xdr:from>
    <xdr:to>
      <xdr:col>36</xdr:col>
      <xdr:colOff>165100</xdr:colOff>
      <xdr:row>38</xdr:row>
      <xdr:rowOff>11811</xdr:rowOff>
    </xdr:to>
    <xdr:sp macro="" textlink="">
      <xdr:nvSpPr>
        <xdr:cNvPr id="314" name="楕円 313"/>
        <xdr:cNvSpPr/>
      </xdr:nvSpPr>
      <xdr:spPr>
        <a:xfrm>
          <a:off x="6921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2938</xdr:rowOff>
    </xdr:from>
    <xdr:ext cx="378565" cy="259045"/>
    <xdr:sp macro="" textlink="">
      <xdr:nvSpPr>
        <xdr:cNvPr id="315" name="テキスト ボックス 314"/>
        <xdr:cNvSpPr txBox="1"/>
      </xdr:nvSpPr>
      <xdr:spPr>
        <a:xfrm>
          <a:off x="6783017"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144135</xdr:rowOff>
    </xdr:from>
    <xdr:to>
      <xdr:col>55</xdr:col>
      <xdr:colOff>0</xdr:colOff>
      <xdr:row>58</xdr:row>
      <xdr:rowOff>2586</xdr:rowOff>
    </xdr:to>
    <xdr:cxnSp macro="">
      <xdr:nvCxnSpPr>
        <xdr:cNvPr id="342" name="直線コネクタ 341"/>
        <xdr:cNvCxnSpPr/>
      </xdr:nvCxnSpPr>
      <xdr:spPr>
        <a:xfrm>
          <a:off x="9639300" y="9916785"/>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131425</xdr:rowOff>
    </xdr:from>
    <xdr:to>
      <xdr:col>50</xdr:col>
      <xdr:colOff>114300</xdr:colOff>
      <xdr:row>57</xdr:row>
      <xdr:rowOff>144135</xdr:rowOff>
    </xdr:to>
    <xdr:cxnSp macro="">
      <xdr:nvCxnSpPr>
        <xdr:cNvPr id="345" name="直線コネクタ 344"/>
        <xdr:cNvCxnSpPr/>
      </xdr:nvCxnSpPr>
      <xdr:spPr>
        <a:xfrm>
          <a:off x="8750300" y="9904075"/>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80950</xdr:rowOff>
    </xdr:from>
    <xdr:to>
      <xdr:col>45</xdr:col>
      <xdr:colOff>177800</xdr:colOff>
      <xdr:row>57</xdr:row>
      <xdr:rowOff>131425</xdr:rowOff>
    </xdr:to>
    <xdr:cxnSp macro="">
      <xdr:nvCxnSpPr>
        <xdr:cNvPr id="348" name="直線コネクタ 347"/>
        <xdr:cNvCxnSpPr/>
      </xdr:nvCxnSpPr>
      <xdr:spPr>
        <a:xfrm>
          <a:off x="7861300" y="985360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48351</xdr:rowOff>
    </xdr:from>
    <xdr:to>
      <xdr:col>41</xdr:col>
      <xdr:colOff>50800</xdr:colOff>
      <xdr:row>57</xdr:row>
      <xdr:rowOff>80950</xdr:rowOff>
    </xdr:to>
    <xdr:cxnSp macro="">
      <xdr:nvCxnSpPr>
        <xdr:cNvPr id="351" name="直線コネクタ 350"/>
        <xdr:cNvCxnSpPr/>
      </xdr:nvCxnSpPr>
      <xdr:spPr>
        <a:xfrm>
          <a:off x="6972300" y="9821001"/>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73401</xdr:rowOff>
    </xdr:from>
    <xdr:to>
      <xdr:col>41</xdr:col>
      <xdr:colOff>101600</xdr:colOff>
      <xdr:row>57</xdr:row>
      <xdr:rowOff>3551</xdr:rowOff>
    </xdr:to>
    <xdr:sp macro="" textlink="">
      <xdr:nvSpPr>
        <xdr:cNvPr id="352" name="フローチャート: 判断 351"/>
        <xdr:cNvSpPr/>
      </xdr:nvSpPr>
      <xdr:spPr>
        <a:xfrm>
          <a:off x="7810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20078</xdr:rowOff>
    </xdr:from>
    <xdr:ext cx="469744" cy="259045"/>
    <xdr:sp macro="" textlink="">
      <xdr:nvSpPr>
        <xdr:cNvPr id="353" name="テキスト ボックス 352"/>
        <xdr:cNvSpPr txBox="1"/>
      </xdr:nvSpPr>
      <xdr:spPr>
        <a:xfrm>
          <a:off x="7626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136723</xdr:rowOff>
    </xdr:from>
    <xdr:to>
      <xdr:col>36</xdr:col>
      <xdr:colOff>165100</xdr:colOff>
      <xdr:row>56</xdr:row>
      <xdr:rowOff>66873</xdr:rowOff>
    </xdr:to>
    <xdr:sp macro="" textlink="">
      <xdr:nvSpPr>
        <xdr:cNvPr id="354" name="フローチャート: 判断 353"/>
        <xdr:cNvSpPr/>
      </xdr:nvSpPr>
      <xdr:spPr>
        <a:xfrm>
          <a:off x="6921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83400</xdr:rowOff>
    </xdr:from>
    <xdr:ext cx="534377" cy="259045"/>
    <xdr:sp macro="" textlink="">
      <xdr:nvSpPr>
        <xdr:cNvPr id="355" name="テキスト ボックス 354"/>
        <xdr:cNvSpPr txBox="1"/>
      </xdr:nvSpPr>
      <xdr:spPr>
        <a:xfrm>
          <a:off x="6705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123236</xdr:rowOff>
    </xdr:from>
    <xdr:to>
      <xdr:col>55</xdr:col>
      <xdr:colOff>50800</xdr:colOff>
      <xdr:row>58</xdr:row>
      <xdr:rowOff>53386</xdr:rowOff>
    </xdr:to>
    <xdr:sp macro="" textlink="">
      <xdr:nvSpPr>
        <xdr:cNvPr id="361" name="楕円 360"/>
        <xdr:cNvSpPr/>
      </xdr:nvSpPr>
      <xdr:spPr>
        <a:xfrm>
          <a:off x="10426700" y="98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101663</xdr:rowOff>
    </xdr:from>
    <xdr:ext cx="469744" cy="259045"/>
    <xdr:sp macro="" textlink="">
      <xdr:nvSpPr>
        <xdr:cNvPr id="362" name="農林水産業費該当値テキスト"/>
        <xdr:cNvSpPr txBox="1"/>
      </xdr:nvSpPr>
      <xdr:spPr>
        <a:xfrm>
          <a:off x="10528300" y="98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93335</xdr:rowOff>
    </xdr:from>
    <xdr:to>
      <xdr:col>50</xdr:col>
      <xdr:colOff>165100</xdr:colOff>
      <xdr:row>58</xdr:row>
      <xdr:rowOff>23485</xdr:rowOff>
    </xdr:to>
    <xdr:sp macro="" textlink="">
      <xdr:nvSpPr>
        <xdr:cNvPr id="363" name="楕円 362"/>
        <xdr:cNvSpPr/>
      </xdr:nvSpPr>
      <xdr:spPr>
        <a:xfrm>
          <a:off x="9588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14612</xdr:rowOff>
    </xdr:from>
    <xdr:ext cx="469744" cy="259045"/>
    <xdr:sp macro="" textlink="">
      <xdr:nvSpPr>
        <xdr:cNvPr id="364" name="テキスト ボックス 363"/>
        <xdr:cNvSpPr txBox="1"/>
      </xdr:nvSpPr>
      <xdr:spPr>
        <a:xfrm>
          <a:off x="9404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80625</xdr:rowOff>
    </xdr:from>
    <xdr:to>
      <xdr:col>46</xdr:col>
      <xdr:colOff>38100</xdr:colOff>
      <xdr:row>58</xdr:row>
      <xdr:rowOff>10775</xdr:rowOff>
    </xdr:to>
    <xdr:sp macro="" textlink="">
      <xdr:nvSpPr>
        <xdr:cNvPr id="365" name="楕円 364"/>
        <xdr:cNvSpPr/>
      </xdr:nvSpPr>
      <xdr:spPr>
        <a:xfrm>
          <a:off x="8699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1902</xdr:rowOff>
    </xdr:from>
    <xdr:ext cx="469744" cy="259045"/>
    <xdr:sp macro="" textlink="">
      <xdr:nvSpPr>
        <xdr:cNvPr id="366" name="テキスト ボックス 365"/>
        <xdr:cNvSpPr txBox="1"/>
      </xdr:nvSpPr>
      <xdr:spPr>
        <a:xfrm>
          <a:off x="8515428" y="99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30150</xdr:rowOff>
    </xdr:from>
    <xdr:to>
      <xdr:col>41</xdr:col>
      <xdr:colOff>101600</xdr:colOff>
      <xdr:row>57</xdr:row>
      <xdr:rowOff>131750</xdr:rowOff>
    </xdr:to>
    <xdr:sp macro="" textlink="">
      <xdr:nvSpPr>
        <xdr:cNvPr id="367" name="楕円 366"/>
        <xdr:cNvSpPr/>
      </xdr:nvSpPr>
      <xdr:spPr>
        <a:xfrm>
          <a:off x="7810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122877</xdr:rowOff>
    </xdr:from>
    <xdr:ext cx="469744" cy="259045"/>
    <xdr:sp macro="" textlink="">
      <xdr:nvSpPr>
        <xdr:cNvPr id="368" name="テキスト ボックス 367"/>
        <xdr:cNvSpPr txBox="1"/>
      </xdr:nvSpPr>
      <xdr:spPr>
        <a:xfrm>
          <a:off x="7626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169001</xdr:rowOff>
    </xdr:from>
    <xdr:to>
      <xdr:col>36</xdr:col>
      <xdr:colOff>165100</xdr:colOff>
      <xdr:row>57</xdr:row>
      <xdr:rowOff>99151</xdr:rowOff>
    </xdr:to>
    <xdr:sp macro="" textlink="">
      <xdr:nvSpPr>
        <xdr:cNvPr id="369" name="楕円 368"/>
        <xdr:cNvSpPr/>
      </xdr:nvSpPr>
      <xdr:spPr>
        <a:xfrm>
          <a:off x="6921500" y="9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90278</xdr:rowOff>
    </xdr:from>
    <xdr:ext cx="469744" cy="259045"/>
    <xdr:sp macro="" textlink="">
      <xdr:nvSpPr>
        <xdr:cNvPr id="370" name="テキスト ボックス 369"/>
        <xdr:cNvSpPr txBox="1"/>
      </xdr:nvSpPr>
      <xdr:spPr>
        <a:xfrm>
          <a:off x="6737428" y="98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160979</xdr:rowOff>
    </xdr:from>
    <xdr:to>
      <xdr:col>55</xdr:col>
      <xdr:colOff>0</xdr:colOff>
      <xdr:row>79</xdr:row>
      <xdr:rowOff>16560</xdr:rowOff>
    </xdr:to>
    <xdr:cxnSp macro="">
      <xdr:nvCxnSpPr>
        <xdr:cNvPr id="399" name="直線コネクタ 398"/>
        <xdr:cNvCxnSpPr/>
      </xdr:nvCxnSpPr>
      <xdr:spPr>
        <a:xfrm>
          <a:off x="9639300" y="13534079"/>
          <a:ext cx="8382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157550</xdr:rowOff>
    </xdr:from>
    <xdr:to>
      <xdr:col>50</xdr:col>
      <xdr:colOff>114300</xdr:colOff>
      <xdr:row>78</xdr:row>
      <xdr:rowOff>160979</xdr:rowOff>
    </xdr:to>
    <xdr:cxnSp macro="">
      <xdr:nvCxnSpPr>
        <xdr:cNvPr id="402" name="直線コネクタ 401"/>
        <xdr:cNvCxnSpPr/>
      </xdr:nvCxnSpPr>
      <xdr:spPr>
        <a:xfrm>
          <a:off x="8750300" y="135306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136328</xdr:rowOff>
    </xdr:from>
    <xdr:to>
      <xdr:col>45</xdr:col>
      <xdr:colOff>177800</xdr:colOff>
      <xdr:row>78</xdr:row>
      <xdr:rowOff>157550</xdr:rowOff>
    </xdr:to>
    <xdr:cxnSp macro="">
      <xdr:nvCxnSpPr>
        <xdr:cNvPr id="405" name="直線コネクタ 404"/>
        <xdr:cNvCxnSpPr/>
      </xdr:nvCxnSpPr>
      <xdr:spPr>
        <a:xfrm>
          <a:off x="7861300" y="1350942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136328</xdr:rowOff>
    </xdr:from>
    <xdr:to>
      <xdr:col>41</xdr:col>
      <xdr:colOff>50800</xdr:colOff>
      <xdr:row>79</xdr:row>
      <xdr:rowOff>8159</xdr:rowOff>
    </xdr:to>
    <xdr:cxnSp macro="">
      <xdr:nvCxnSpPr>
        <xdr:cNvPr id="408" name="直線コネクタ 407"/>
        <xdr:cNvCxnSpPr/>
      </xdr:nvCxnSpPr>
      <xdr:spPr>
        <a:xfrm flipV="1">
          <a:off x="6972300" y="13509428"/>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60764</xdr:rowOff>
    </xdr:from>
    <xdr:to>
      <xdr:col>41</xdr:col>
      <xdr:colOff>101600</xdr:colOff>
      <xdr:row>77</xdr:row>
      <xdr:rowOff>162364</xdr:rowOff>
    </xdr:to>
    <xdr:sp macro="" textlink="">
      <xdr:nvSpPr>
        <xdr:cNvPr id="409" name="フローチャート: 判断 408"/>
        <xdr:cNvSpPr/>
      </xdr:nvSpPr>
      <xdr:spPr>
        <a:xfrm>
          <a:off x="7810500" y="13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7441</xdr:rowOff>
    </xdr:from>
    <xdr:ext cx="534377" cy="259045"/>
    <xdr:sp macro="" textlink="">
      <xdr:nvSpPr>
        <xdr:cNvPr id="410" name="テキスト ボックス 409"/>
        <xdr:cNvSpPr txBox="1"/>
      </xdr:nvSpPr>
      <xdr:spPr>
        <a:xfrm>
          <a:off x="7594111" y="130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131420</xdr:rowOff>
    </xdr:from>
    <xdr:to>
      <xdr:col>36</xdr:col>
      <xdr:colOff>165100</xdr:colOff>
      <xdr:row>78</xdr:row>
      <xdr:rowOff>61570</xdr:rowOff>
    </xdr:to>
    <xdr:sp macro="" textlink="">
      <xdr:nvSpPr>
        <xdr:cNvPr id="411" name="フローチャート: 判断 410"/>
        <xdr:cNvSpPr/>
      </xdr:nvSpPr>
      <xdr:spPr>
        <a:xfrm>
          <a:off x="6921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78097</xdr:rowOff>
    </xdr:from>
    <xdr:ext cx="534377" cy="259045"/>
    <xdr:sp macro="" textlink="">
      <xdr:nvSpPr>
        <xdr:cNvPr id="412" name="テキスト ボックス 411"/>
        <xdr:cNvSpPr txBox="1"/>
      </xdr:nvSpPr>
      <xdr:spPr>
        <a:xfrm>
          <a:off x="6705111" y="131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137210</xdr:rowOff>
    </xdr:from>
    <xdr:to>
      <xdr:col>55</xdr:col>
      <xdr:colOff>50800</xdr:colOff>
      <xdr:row>79</xdr:row>
      <xdr:rowOff>67360</xdr:rowOff>
    </xdr:to>
    <xdr:sp macro="" textlink="">
      <xdr:nvSpPr>
        <xdr:cNvPr id="418" name="楕円 417"/>
        <xdr:cNvSpPr/>
      </xdr:nvSpPr>
      <xdr:spPr>
        <a:xfrm>
          <a:off x="104267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52137</xdr:rowOff>
    </xdr:from>
    <xdr:ext cx="469744" cy="259045"/>
    <xdr:sp macro="" textlink="">
      <xdr:nvSpPr>
        <xdr:cNvPr id="419" name="商工費該当値テキスト"/>
        <xdr:cNvSpPr txBox="1"/>
      </xdr:nvSpPr>
      <xdr:spPr>
        <a:xfrm>
          <a:off x="10528300" y="134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110179</xdr:rowOff>
    </xdr:from>
    <xdr:to>
      <xdr:col>50</xdr:col>
      <xdr:colOff>165100</xdr:colOff>
      <xdr:row>79</xdr:row>
      <xdr:rowOff>40329</xdr:rowOff>
    </xdr:to>
    <xdr:sp macro="" textlink="">
      <xdr:nvSpPr>
        <xdr:cNvPr id="420" name="楕円 419"/>
        <xdr:cNvSpPr/>
      </xdr:nvSpPr>
      <xdr:spPr>
        <a:xfrm>
          <a:off x="9588500" y="13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31456</xdr:rowOff>
    </xdr:from>
    <xdr:ext cx="469744" cy="259045"/>
    <xdr:sp macro="" textlink="">
      <xdr:nvSpPr>
        <xdr:cNvPr id="421" name="テキスト ボックス 420"/>
        <xdr:cNvSpPr txBox="1"/>
      </xdr:nvSpPr>
      <xdr:spPr>
        <a:xfrm>
          <a:off x="9404428" y="13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106750</xdr:rowOff>
    </xdr:from>
    <xdr:to>
      <xdr:col>46</xdr:col>
      <xdr:colOff>38100</xdr:colOff>
      <xdr:row>79</xdr:row>
      <xdr:rowOff>36900</xdr:rowOff>
    </xdr:to>
    <xdr:sp macro="" textlink="">
      <xdr:nvSpPr>
        <xdr:cNvPr id="422" name="楕円 421"/>
        <xdr:cNvSpPr/>
      </xdr:nvSpPr>
      <xdr:spPr>
        <a:xfrm>
          <a:off x="8699500" y="13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28027</xdr:rowOff>
    </xdr:from>
    <xdr:ext cx="469744" cy="259045"/>
    <xdr:sp macro="" textlink="">
      <xdr:nvSpPr>
        <xdr:cNvPr id="423" name="テキスト ボックス 422"/>
        <xdr:cNvSpPr txBox="1"/>
      </xdr:nvSpPr>
      <xdr:spPr>
        <a:xfrm>
          <a:off x="8515428" y="135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85528</xdr:rowOff>
    </xdr:from>
    <xdr:to>
      <xdr:col>41</xdr:col>
      <xdr:colOff>101600</xdr:colOff>
      <xdr:row>79</xdr:row>
      <xdr:rowOff>15678</xdr:rowOff>
    </xdr:to>
    <xdr:sp macro="" textlink="">
      <xdr:nvSpPr>
        <xdr:cNvPr id="424" name="楕円 423"/>
        <xdr:cNvSpPr/>
      </xdr:nvSpPr>
      <xdr:spPr>
        <a:xfrm>
          <a:off x="78105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6805</xdr:rowOff>
    </xdr:from>
    <xdr:ext cx="469744" cy="259045"/>
    <xdr:sp macro="" textlink="">
      <xdr:nvSpPr>
        <xdr:cNvPr id="425" name="テキスト ボックス 424"/>
        <xdr:cNvSpPr txBox="1"/>
      </xdr:nvSpPr>
      <xdr:spPr>
        <a:xfrm>
          <a:off x="7626428" y="135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128809</xdr:rowOff>
    </xdr:from>
    <xdr:to>
      <xdr:col>36</xdr:col>
      <xdr:colOff>165100</xdr:colOff>
      <xdr:row>79</xdr:row>
      <xdr:rowOff>58959</xdr:rowOff>
    </xdr:to>
    <xdr:sp macro="" textlink="">
      <xdr:nvSpPr>
        <xdr:cNvPr id="426" name="楕円 425"/>
        <xdr:cNvSpPr/>
      </xdr:nvSpPr>
      <xdr:spPr>
        <a:xfrm>
          <a:off x="6921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50086</xdr:rowOff>
    </xdr:from>
    <xdr:ext cx="469744" cy="259045"/>
    <xdr:sp macro="" textlink="">
      <xdr:nvSpPr>
        <xdr:cNvPr id="427" name="テキスト ボックス 426"/>
        <xdr:cNvSpPr txBox="1"/>
      </xdr:nvSpPr>
      <xdr:spPr>
        <a:xfrm>
          <a:off x="6737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9437</xdr:rowOff>
    </xdr:from>
    <xdr:to>
      <xdr:col>55</xdr:col>
      <xdr:colOff>0</xdr:colOff>
      <xdr:row>96</xdr:row>
      <xdr:rowOff>43955</xdr:rowOff>
    </xdr:to>
    <xdr:cxnSp macro="">
      <xdr:nvCxnSpPr>
        <xdr:cNvPr id="456" name="直線コネクタ 455"/>
        <xdr:cNvCxnSpPr/>
      </xdr:nvCxnSpPr>
      <xdr:spPr>
        <a:xfrm flipV="1">
          <a:off x="9639300" y="16125737"/>
          <a:ext cx="8382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57"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27394</xdr:rowOff>
    </xdr:from>
    <xdr:to>
      <xdr:col>50</xdr:col>
      <xdr:colOff>114300</xdr:colOff>
      <xdr:row>96</xdr:row>
      <xdr:rowOff>43955</xdr:rowOff>
    </xdr:to>
    <xdr:cxnSp macro="">
      <xdr:nvCxnSpPr>
        <xdr:cNvPr id="459" name="直線コネクタ 458"/>
        <xdr:cNvCxnSpPr/>
      </xdr:nvCxnSpPr>
      <xdr:spPr>
        <a:xfrm>
          <a:off x="8750300" y="16315144"/>
          <a:ext cx="889000" cy="1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27394</xdr:rowOff>
    </xdr:from>
    <xdr:to>
      <xdr:col>45</xdr:col>
      <xdr:colOff>177800</xdr:colOff>
      <xdr:row>96</xdr:row>
      <xdr:rowOff>77736</xdr:rowOff>
    </xdr:to>
    <xdr:cxnSp macro="">
      <xdr:nvCxnSpPr>
        <xdr:cNvPr id="462" name="直線コネクタ 461"/>
        <xdr:cNvCxnSpPr/>
      </xdr:nvCxnSpPr>
      <xdr:spPr>
        <a:xfrm flipV="1">
          <a:off x="7861300" y="16315144"/>
          <a:ext cx="889000" cy="2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4" name="テキスト ボックス 463"/>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170574</xdr:rowOff>
    </xdr:from>
    <xdr:to>
      <xdr:col>41</xdr:col>
      <xdr:colOff>50800</xdr:colOff>
      <xdr:row>96</xdr:row>
      <xdr:rowOff>77736</xdr:rowOff>
    </xdr:to>
    <xdr:cxnSp macro="">
      <xdr:nvCxnSpPr>
        <xdr:cNvPr id="465" name="直線コネクタ 464"/>
        <xdr:cNvCxnSpPr/>
      </xdr:nvCxnSpPr>
      <xdr:spPr>
        <a:xfrm>
          <a:off x="6972300" y="16286874"/>
          <a:ext cx="889000" cy="2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134035</xdr:rowOff>
    </xdr:from>
    <xdr:to>
      <xdr:col>41</xdr:col>
      <xdr:colOff>101600</xdr:colOff>
      <xdr:row>96</xdr:row>
      <xdr:rowOff>64185</xdr:rowOff>
    </xdr:to>
    <xdr:sp macro="" textlink="">
      <xdr:nvSpPr>
        <xdr:cNvPr id="466" name="フローチャート: 判断 465"/>
        <xdr:cNvSpPr/>
      </xdr:nvSpPr>
      <xdr:spPr>
        <a:xfrm>
          <a:off x="7810500" y="164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80712</xdr:rowOff>
    </xdr:from>
    <xdr:ext cx="534377" cy="259045"/>
    <xdr:sp macro="" textlink="">
      <xdr:nvSpPr>
        <xdr:cNvPr id="467" name="テキスト ボックス 466"/>
        <xdr:cNvSpPr txBox="1"/>
      </xdr:nvSpPr>
      <xdr:spPr>
        <a:xfrm>
          <a:off x="7594111" y="161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92481</xdr:rowOff>
    </xdr:from>
    <xdr:to>
      <xdr:col>36</xdr:col>
      <xdr:colOff>165100</xdr:colOff>
      <xdr:row>95</xdr:row>
      <xdr:rowOff>22631</xdr:rowOff>
    </xdr:to>
    <xdr:sp macro="" textlink="">
      <xdr:nvSpPr>
        <xdr:cNvPr id="468" name="フローチャート: 判断 467"/>
        <xdr:cNvSpPr/>
      </xdr:nvSpPr>
      <xdr:spPr>
        <a:xfrm>
          <a:off x="6921500" y="162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39158</xdr:rowOff>
    </xdr:from>
    <xdr:ext cx="534377" cy="259045"/>
    <xdr:sp macro="" textlink="">
      <xdr:nvSpPr>
        <xdr:cNvPr id="469" name="テキスト ボックス 468"/>
        <xdr:cNvSpPr txBox="1"/>
      </xdr:nvSpPr>
      <xdr:spPr>
        <a:xfrm>
          <a:off x="6705111" y="15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130087</xdr:rowOff>
    </xdr:from>
    <xdr:to>
      <xdr:col>55</xdr:col>
      <xdr:colOff>50800</xdr:colOff>
      <xdr:row>94</xdr:row>
      <xdr:rowOff>60237</xdr:rowOff>
    </xdr:to>
    <xdr:sp macro="" textlink="">
      <xdr:nvSpPr>
        <xdr:cNvPr id="475" name="楕円 474"/>
        <xdr:cNvSpPr/>
      </xdr:nvSpPr>
      <xdr:spPr>
        <a:xfrm>
          <a:off x="10426700" y="160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152964</xdr:rowOff>
    </xdr:from>
    <xdr:ext cx="534377" cy="259045"/>
    <xdr:sp macro="" textlink="">
      <xdr:nvSpPr>
        <xdr:cNvPr id="476" name="土木費該当値テキスト"/>
        <xdr:cNvSpPr txBox="1"/>
      </xdr:nvSpPr>
      <xdr:spPr>
        <a:xfrm>
          <a:off x="10528300"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164605</xdr:rowOff>
    </xdr:from>
    <xdr:to>
      <xdr:col>50</xdr:col>
      <xdr:colOff>165100</xdr:colOff>
      <xdr:row>96</xdr:row>
      <xdr:rowOff>94755</xdr:rowOff>
    </xdr:to>
    <xdr:sp macro="" textlink="">
      <xdr:nvSpPr>
        <xdr:cNvPr id="477" name="楕円 476"/>
        <xdr:cNvSpPr/>
      </xdr:nvSpPr>
      <xdr:spPr>
        <a:xfrm>
          <a:off x="9588500" y="164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111282</xdr:rowOff>
    </xdr:from>
    <xdr:ext cx="534377" cy="259045"/>
    <xdr:sp macro="" textlink="">
      <xdr:nvSpPr>
        <xdr:cNvPr id="478" name="テキスト ボックス 477"/>
        <xdr:cNvSpPr txBox="1"/>
      </xdr:nvSpPr>
      <xdr:spPr>
        <a:xfrm>
          <a:off x="9372111" y="162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148044</xdr:rowOff>
    </xdr:from>
    <xdr:to>
      <xdr:col>46</xdr:col>
      <xdr:colOff>38100</xdr:colOff>
      <xdr:row>95</xdr:row>
      <xdr:rowOff>78194</xdr:rowOff>
    </xdr:to>
    <xdr:sp macro="" textlink="">
      <xdr:nvSpPr>
        <xdr:cNvPr id="479" name="楕円 478"/>
        <xdr:cNvSpPr/>
      </xdr:nvSpPr>
      <xdr:spPr>
        <a:xfrm>
          <a:off x="8699500" y="162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94721</xdr:rowOff>
    </xdr:from>
    <xdr:ext cx="534377" cy="259045"/>
    <xdr:sp macro="" textlink="">
      <xdr:nvSpPr>
        <xdr:cNvPr id="480" name="テキスト ボックス 479"/>
        <xdr:cNvSpPr txBox="1"/>
      </xdr:nvSpPr>
      <xdr:spPr>
        <a:xfrm>
          <a:off x="8483111" y="160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26936</xdr:rowOff>
    </xdr:from>
    <xdr:to>
      <xdr:col>41</xdr:col>
      <xdr:colOff>101600</xdr:colOff>
      <xdr:row>96</xdr:row>
      <xdr:rowOff>128536</xdr:rowOff>
    </xdr:to>
    <xdr:sp macro="" textlink="">
      <xdr:nvSpPr>
        <xdr:cNvPr id="481" name="楕円 480"/>
        <xdr:cNvSpPr/>
      </xdr:nvSpPr>
      <xdr:spPr>
        <a:xfrm>
          <a:off x="7810500" y="16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119663</xdr:rowOff>
    </xdr:from>
    <xdr:ext cx="534377" cy="259045"/>
    <xdr:sp macro="" textlink="">
      <xdr:nvSpPr>
        <xdr:cNvPr id="482" name="テキスト ボックス 481"/>
        <xdr:cNvSpPr txBox="1"/>
      </xdr:nvSpPr>
      <xdr:spPr>
        <a:xfrm>
          <a:off x="7594111" y="165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119774</xdr:rowOff>
    </xdr:from>
    <xdr:to>
      <xdr:col>36</xdr:col>
      <xdr:colOff>165100</xdr:colOff>
      <xdr:row>95</xdr:row>
      <xdr:rowOff>49924</xdr:rowOff>
    </xdr:to>
    <xdr:sp macro="" textlink="">
      <xdr:nvSpPr>
        <xdr:cNvPr id="483" name="楕円 482"/>
        <xdr:cNvSpPr/>
      </xdr:nvSpPr>
      <xdr:spPr>
        <a:xfrm>
          <a:off x="6921500" y="162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41051</xdr:rowOff>
    </xdr:from>
    <xdr:ext cx="534377" cy="259045"/>
    <xdr:sp macro="" textlink="">
      <xdr:nvSpPr>
        <xdr:cNvPr id="484" name="テキスト ボックス 483"/>
        <xdr:cNvSpPr txBox="1"/>
      </xdr:nvSpPr>
      <xdr:spPr>
        <a:xfrm>
          <a:off x="6705111" y="163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160528</xdr:rowOff>
    </xdr:from>
    <xdr:to>
      <xdr:col>85</xdr:col>
      <xdr:colOff>127000</xdr:colOff>
      <xdr:row>38</xdr:row>
      <xdr:rowOff>1016</xdr:rowOff>
    </xdr:to>
    <xdr:cxnSp macro="">
      <xdr:nvCxnSpPr>
        <xdr:cNvPr id="514" name="直線コネクタ 513"/>
        <xdr:cNvCxnSpPr/>
      </xdr:nvCxnSpPr>
      <xdr:spPr>
        <a:xfrm flipV="1">
          <a:off x="15481300" y="650417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xdr:rowOff>
    </xdr:from>
    <xdr:to>
      <xdr:col>81</xdr:col>
      <xdr:colOff>50800</xdr:colOff>
      <xdr:row>38</xdr:row>
      <xdr:rowOff>38227</xdr:rowOff>
    </xdr:to>
    <xdr:cxnSp macro="">
      <xdr:nvCxnSpPr>
        <xdr:cNvPr id="517" name="直線コネクタ 516"/>
        <xdr:cNvCxnSpPr/>
      </xdr:nvCxnSpPr>
      <xdr:spPr>
        <a:xfrm flipV="1">
          <a:off x="14592300" y="6516116"/>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33401</xdr:rowOff>
    </xdr:from>
    <xdr:to>
      <xdr:col>76</xdr:col>
      <xdr:colOff>114300</xdr:colOff>
      <xdr:row>38</xdr:row>
      <xdr:rowOff>38227</xdr:rowOff>
    </xdr:to>
    <xdr:cxnSp macro="">
      <xdr:nvCxnSpPr>
        <xdr:cNvPr id="520" name="直線コネクタ 519"/>
        <xdr:cNvCxnSpPr/>
      </xdr:nvCxnSpPr>
      <xdr:spPr>
        <a:xfrm>
          <a:off x="13703300" y="65485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160655</xdr:rowOff>
    </xdr:from>
    <xdr:to>
      <xdr:col>71</xdr:col>
      <xdr:colOff>177800</xdr:colOff>
      <xdr:row>38</xdr:row>
      <xdr:rowOff>33401</xdr:rowOff>
    </xdr:to>
    <xdr:cxnSp macro="">
      <xdr:nvCxnSpPr>
        <xdr:cNvPr id="523" name="直線コネクタ 522"/>
        <xdr:cNvCxnSpPr/>
      </xdr:nvCxnSpPr>
      <xdr:spPr>
        <a:xfrm>
          <a:off x="12814300" y="650430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165100</xdr:rowOff>
    </xdr:from>
    <xdr:to>
      <xdr:col>72</xdr:col>
      <xdr:colOff>38100</xdr:colOff>
      <xdr:row>34</xdr:row>
      <xdr:rowOff>95250</xdr:rowOff>
    </xdr:to>
    <xdr:sp macro="" textlink="">
      <xdr:nvSpPr>
        <xdr:cNvPr id="524" name="フローチャート: 判断 523"/>
        <xdr:cNvSpPr/>
      </xdr:nvSpPr>
      <xdr:spPr>
        <a:xfrm>
          <a:off x="13652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111777</xdr:rowOff>
    </xdr:from>
    <xdr:ext cx="534377" cy="259045"/>
    <xdr:sp macro="" textlink="">
      <xdr:nvSpPr>
        <xdr:cNvPr id="525" name="テキスト ボックス 524"/>
        <xdr:cNvSpPr txBox="1"/>
      </xdr:nvSpPr>
      <xdr:spPr>
        <a:xfrm>
          <a:off x="13436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41148</xdr:rowOff>
    </xdr:from>
    <xdr:to>
      <xdr:col>67</xdr:col>
      <xdr:colOff>101600</xdr:colOff>
      <xdr:row>34</xdr:row>
      <xdr:rowOff>142748</xdr:rowOff>
    </xdr:to>
    <xdr:sp macro="" textlink="">
      <xdr:nvSpPr>
        <xdr:cNvPr id="526" name="フローチャート: 判断 525"/>
        <xdr:cNvSpPr/>
      </xdr:nvSpPr>
      <xdr:spPr>
        <a:xfrm>
          <a:off x="12763500" y="58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159275</xdr:rowOff>
    </xdr:from>
    <xdr:ext cx="534377" cy="259045"/>
    <xdr:sp macro="" textlink="">
      <xdr:nvSpPr>
        <xdr:cNvPr id="527" name="テキスト ボックス 526"/>
        <xdr:cNvSpPr txBox="1"/>
      </xdr:nvSpPr>
      <xdr:spPr>
        <a:xfrm>
          <a:off x="12547111" y="5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109728</xdr:rowOff>
    </xdr:from>
    <xdr:to>
      <xdr:col>85</xdr:col>
      <xdr:colOff>177800</xdr:colOff>
      <xdr:row>38</xdr:row>
      <xdr:rowOff>39878</xdr:rowOff>
    </xdr:to>
    <xdr:sp macro="" textlink="">
      <xdr:nvSpPr>
        <xdr:cNvPr id="533" name="楕円 532"/>
        <xdr:cNvSpPr/>
      </xdr:nvSpPr>
      <xdr:spPr>
        <a:xfrm>
          <a:off x="16268700" y="64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88155</xdr:rowOff>
    </xdr:from>
    <xdr:ext cx="534377" cy="259045"/>
    <xdr:sp macro="" textlink="">
      <xdr:nvSpPr>
        <xdr:cNvPr id="534" name="消防費該当値テキスト"/>
        <xdr:cNvSpPr txBox="1"/>
      </xdr:nvSpPr>
      <xdr:spPr>
        <a:xfrm>
          <a:off x="16370300" y="64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121666</xdr:rowOff>
    </xdr:from>
    <xdr:to>
      <xdr:col>81</xdr:col>
      <xdr:colOff>101600</xdr:colOff>
      <xdr:row>38</xdr:row>
      <xdr:rowOff>51815</xdr:rowOff>
    </xdr:to>
    <xdr:sp macro="" textlink="">
      <xdr:nvSpPr>
        <xdr:cNvPr id="535" name="楕円 534"/>
        <xdr:cNvSpPr/>
      </xdr:nvSpPr>
      <xdr:spPr>
        <a:xfrm>
          <a:off x="1543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42943</xdr:rowOff>
    </xdr:from>
    <xdr:ext cx="534377" cy="259045"/>
    <xdr:sp macro="" textlink="">
      <xdr:nvSpPr>
        <xdr:cNvPr id="536" name="テキスト ボックス 535"/>
        <xdr:cNvSpPr txBox="1"/>
      </xdr:nvSpPr>
      <xdr:spPr>
        <a:xfrm>
          <a:off x="15214111" y="65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158877</xdr:rowOff>
    </xdr:from>
    <xdr:to>
      <xdr:col>76</xdr:col>
      <xdr:colOff>165100</xdr:colOff>
      <xdr:row>38</xdr:row>
      <xdr:rowOff>89027</xdr:rowOff>
    </xdr:to>
    <xdr:sp macro="" textlink="">
      <xdr:nvSpPr>
        <xdr:cNvPr id="537" name="楕円 536"/>
        <xdr:cNvSpPr/>
      </xdr:nvSpPr>
      <xdr:spPr>
        <a:xfrm>
          <a:off x="14541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80154</xdr:rowOff>
    </xdr:from>
    <xdr:ext cx="534377" cy="259045"/>
    <xdr:sp macro="" textlink="">
      <xdr:nvSpPr>
        <xdr:cNvPr id="538" name="テキスト ボックス 537"/>
        <xdr:cNvSpPr txBox="1"/>
      </xdr:nvSpPr>
      <xdr:spPr>
        <a:xfrm>
          <a:off x="14325111" y="65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154051</xdr:rowOff>
    </xdr:from>
    <xdr:to>
      <xdr:col>72</xdr:col>
      <xdr:colOff>38100</xdr:colOff>
      <xdr:row>38</xdr:row>
      <xdr:rowOff>84201</xdr:rowOff>
    </xdr:to>
    <xdr:sp macro="" textlink="">
      <xdr:nvSpPr>
        <xdr:cNvPr id="539" name="楕円 538"/>
        <xdr:cNvSpPr/>
      </xdr:nvSpPr>
      <xdr:spPr>
        <a:xfrm>
          <a:off x="13652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75328</xdr:rowOff>
    </xdr:from>
    <xdr:ext cx="534377" cy="259045"/>
    <xdr:sp macro="" textlink="">
      <xdr:nvSpPr>
        <xdr:cNvPr id="540" name="テキスト ボックス 539"/>
        <xdr:cNvSpPr txBox="1"/>
      </xdr:nvSpPr>
      <xdr:spPr>
        <a:xfrm>
          <a:off x="13436111" y="65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109855</xdr:rowOff>
    </xdr:from>
    <xdr:to>
      <xdr:col>67</xdr:col>
      <xdr:colOff>101600</xdr:colOff>
      <xdr:row>38</xdr:row>
      <xdr:rowOff>40005</xdr:rowOff>
    </xdr:to>
    <xdr:sp macro="" textlink="">
      <xdr:nvSpPr>
        <xdr:cNvPr id="541" name="楕円 540"/>
        <xdr:cNvSpPr/>
      </xdr:nvSpPr>
      <xdr:spPr>
        <a:xfrm>
          <a:off x="12763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31132</xdr:rowOff>
    </xdr:from>
    <xdr:ext cx="534377" cy="259045"/>
    <xdr:sp macro="" textlink="">
      <xdr:nvSpPr>
        <xdr:cNvPr id="542" name="テキスト ボックス 541"/>
        <xdr:cNvSpPr txBox="1"/>
      </xdr:nvSpPr>
      <xdr:spPr>
        <a:xfrm>
          <a:off x="12547111" y="65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8693</xdr:rowOff>
    </xdr:from>
    <xdr:to>
      <xdr:col>85</xdr:col>
      <xdr:colOff>127000</xdr:colOff>
      <xdr:row>57</xdr:row>
      <xdr:rowOff>29229</xdr:rowOff>
    </xdr:to>
    <xdr:cxnSp macro="">
      <xdr:nvCxnSpPr>
        <xdr:cNvPr id="572" name="直線コネクタ 571"/>
        <xdr:cNvCxnSpPr/>
      </xdr:nvCxnSpPr>
      <xdr:spPr>
        <a:xfrm>
          <a:off x="15481300" y="9781343"/>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119507</xdr:rowOff>
    </xdr:from>
    <xdr:to>
      <xdr:col>81</xdr:col>
      <xdr:colOff>50800</xdr:colOff>
      <xdr:row>57</xdr:row>
      <xdr:rowOff>8693</xdr:rowOff>
    </xdr:to>
    <xdr:cxnSp macro="">
      <xdr:nvCxnSpPr>
        <xdr:cNvPr id="575" name="直線コネクタ 574"/>
        <xdr:cNvCxnSpPr/>
      </xdr:nvCxnSpPr>
      <xdr:spPr>
        <a:xfrm>
          <a:off x="14592300" y="9549257"/>
          <a:ext cx="8890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73578</xdr:rowOff>
    </xdr:from>
    <xdr:to>
      <xdr:col>76</xdr:col>
      <xdr:colOff>114300</xdr:colOff>
      <xdr:row>55</xdr:row>
      <xdr:rowOff>119507</xdr:rowOff>
    </xdr:to>
    <xdr:cxnSp macro="">
      <xdr:nvCxnSpPr>
        <xdr:cNvPr id="578" name="直線コネクタ 577"/>
        <xdr:cNvCxnSpPr/>
      </xdr:nvCxnSpPr>
      <xdr:spPr>
        <a:xfrm>
          <a:off x="13703300" y="950332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0" name="テキスト ボックス 579"/>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73578</xdr:rowOff>
    </xdr:from>
    <xdr:to>
      <xdr:col>71</xdr:col>
      <xdr:colOff>177800</xdr:colOff>
      <xdr:row>57</xdr:row>
      <xdr:rowOff>3416</xdr:rowOff>
    </xdr:to>
    <xdr:cxnSp macro="">
      <xdr:nvCxnSpPr>
        <xdr:cNvPr id="581" name="直線コネクタ 580"/>
        <xdr:cNvCxnSpPr/>
      </xdr:nvCxnSpPr>
      <xdr:spPr>
        <a:xfrm flipV="1">
          <a:off x="12814300" y="9503328"/>
          <a:ext cx="88900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82" name="フローチャート: 判断 581"/>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83" name="テキスト ボックス 582"/>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84" name="フローチャート: 判断 583"/>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85" name="テキスト ボックス 584"/>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149879</xdr:rowOff>
    </xdr:from>
    <xdr:to>
      <xdr:col>85</xdr:col>
      <xdr:colOff>177800</xdr:colOff>
      <xdr:row>57</xdr:row>
      <xdr:rowOff>80029</xdr:rowOff>
    </xdr:to>
    <xdr:sp macro="" textlink="">
      <xdr:nvSpPr>
        <xdr:cNvPr id="591" name="楕円 590"/>
        <xdr:cNvSpPr/>
      </xdr:nvSpPr>
      <xdr:spPr>
        <a:xfrm>
          <a:off x="16268700" y="97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128306</xdr:rowOff>
    </xdr:from>
    <xdr:ext cx="534377" cy="259045"/>
    <xdr:sp macro="" textlink="">
      <xdr:nvSpPr>
        <xdr:cNvPr id="592" name="教育費該当値テキスト"/>
        <xdr:cNvSpPr txBox="1"/>
      </xdr:nvSpPr>
      <xdr:spPr>
        <a:xfrm>
          <a:off x="16370300" y="9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129343</xdr:rowOff>
    </xdr:from>
    <xdr:to>
      <xdr:col>81</xdr:col>
      <xdr:colOff>101600</xdr:colOff>
      <xdr:row>57</xdr:row>
      <xdr:rowOff>59493</xdr:rowOff>
    </xdr:to>
    <xdr:sp macro="" textlink="">
      <xdr:nvSpPr>
        <xdr:cNvPr id="593" name="楕円 592"/>
        <xdr:cNvSpPr/>
      </xdr:nvSpPr>
      <xdr:spPr>
        <a:xfrm>
          <a:off x="15430500" y="97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50620</xdr:rowOff>
    </xdr:from>
    <xdr:ext cx="534377" cy="259045"/>
    <xdr:sp macro="" textlink="">
      <xdr:nvSpPr>
        <xdr:cNvPr id="594" name="テキスト ボックス 593"/>
        <xdr:cNvSpPr txBox="1"/>
      </xdr:nvSpPr>
      <xdr:spPr>
        <a:xfrm>
          <a:off x="15214111" y="98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68707</xdr:rowOff>
    </xdr:from>
    <xdr:to>
      <xdr:col>76</xdr:col>
      <xdr:colOff>165100</xdr:colOff>
      <xdr:row>55</xdr:row>
      <xdr:rowOff>170307</xdr:rowOff>
    </xdr:to>
    <xdr:sp macro="" textlink="">
      <xdr:nvSpPr>
        <xdr:cNvPr id="595" name="楕円 594"/>
        <xdr:cNvSpPr/>
      </xdr:nvSpPr>
      <xdr:spPr>
        <a:xfrm>
          <a:off x="14541500" y="9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15384</xdr:rowOff>
    </xdr:from>
    <xdr:ext cx="534377" cy="259045"/>
    <xdr:sp macro="" textlink="">
      <xdr:nvSpPr>
        <xdr:cNvPr id="596" name="テキスト ボックス 595"/>
        <xdr:cNvSpPr txBox="1"/>
      </xdr:nvSpPr>
      <xdr:spPr>
        <a:xfrm>
          <a:off x="14325111" y="92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22778</xdr:rowOff>
    </xdr:from>
    <xdr:to>
      <xdr:col>72</xdr:col>
      <xdr:colOff>38100</xdr:colOff>
      <xdr:row>55</xdr:row>
      <xdr:rowOff>124378</xdr:rowOff>
    </xdr:to>
    <xdr:sp macro="" textlink="">
      <xdr:nvSpPr>
        <xdr:cNvPr id="597" name="楕円 596"/>
        <xdr:cNvSpPr/>
      </xdr:nvSpPr>
      <xdr:spPr>
        <a:xfrm>
          <a:off x="13652500" y="94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115505</xdr:rowOff>
    </xdr:from>
    <xdr:ext cx="534377" cy="259045"/>
    <xdr:sp macro="" textlink="">
      <xdr:nvSpPr>
        <xdr:cNvPr id="598" name="テキスト ボックス 597"/>
        <xdr:cNvSpPr txBox="1"/>
      </xdr:nvSpPr>
      <xdr:spPr>
        <a:xfrm>
          <a:off x="13436111" y="9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124066</xdr:rowOff>
    </xdr:from>
    <xdr:to>
      <xdr:col>67</xdr:col>
      <xdr:colOff>101600</xdr:colOff>
      <xdr:row>57</xdr:row>
      <xdr:rowOff>54216</xdr:rowOff>
    </xdr:to>
    <xdr:sp macro="" textlink="">
      <xdr:nvSpPr>
        <xdr:cNvPr id="599" name="楕円 598"/>
        <xdr:cNvSpPr/>
      </xdr:nvSpPr>
      <xdr:spPr>
        <a:xfrm>
          <a:off x="12763500" y="97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45343</xdr:rowOff>
    </xdr:from>
    <xdr:ext cx="534377" cy="259045"/>
    <xdr:sp macro="" textlink="">
      <xdr:nvSpPr>
        <xdr:cNvPr id="600" name="テキスト ボックス 599"/>
        <xdr:cNvSpPr txBox="1"/>
      </xdr:nvSpPr>
      <xdr:spPr>
        <a:xfrm>
          <a:off x="12547111" y="98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97681</xdr:rowOff>
    </xdr:from>
    <xdr:to>
      <xdr:col>76</xdr:col>
      <xdr:colOff>114300</xdr:colOff>
      <xdr:row>79</xdr:row>
      <xdr:rowOff>98879</xdr:rowOff>
    </xdr:to>
    <xdr:cxnSp macro="">
      <xdr:nvCxnSpPr>
        <xdr:cNvPr id="637" name="直線コネクタ 636"/>
        <xdr:cNvCxnSpPr/>
      </xdr:nvCxnSpPr>
      <xdr:spPr>
        <a:xfrm>
          <a:off x="13703300" y="1364223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96048</xdr:rowOff>
    </xdr:from>
    <xdr:to>
      <xdr:col>71</xdr:col>
      <xdr:colOff>177800</xdr:colOff>
      <xdr:row>79</xdr:row>
      <xdr:rowOff>97681</xdr:rowOff>
    </xdr:to>
    <xdr:cxnSp macro="">
      <xdr:nvCxnSpPr>
        <xdr:cNvPr id="640" name="直線コネクタ 639"/>
        <xdr:cNvCxnSpPr/>
      </xdr:nvCxnSpPr>
      <xdr:spPr>
        <a:xfrm>
          <a:off x="12814300" y="1364059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27395</xdr:rowOff>
    </xdr:from>
    <xdr:to>
      <xdr:col>72</xdr:col>
      <xdr:colOff>38100</xdr:colOff>
      <xdr:row>78</xdr:row>
      <xdr:rowOff>128995</xdr:rowOff>
    </xdr:to>
    <xdr:sp macro="" textlink="">
      <xdr:nvSpPr>
        <xdr:cNvPr id="641" name="フローチャート: 判断 640"/>
        <xdr:cNvSpPr/>
      </xdr:nvSpPr>
      <xdr:spPr>
        <a:xfrm>
          <a:off x="13652500" y="134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145522</xdr:rowOff>
    </xdr:from>
    <xdr:ext cx="469744" cy="259045"/>
    <xdr:sp macro="" textlink="">
      <xdr:nvSpPr>
        <xdr:cNvPr id="642" name="テキスト ボックス 641"/>
        <xdr:cNvSpPr txBox="1"/>
      </xdr:nvSpPr>
      <xdr:spPr>
        <a:xfrm>
          <a:off x="13468428" y="131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10958</xdr:rowOff>
    </xdr:from>
    <xdr:to>
      <xdr:col>67</xdr:col>
      <xdr:colOff>101600</xdr:colOff>
      <xdr:row>75</xdr:row>
      <xdr:rowOff>112558</xdr:rowOff>
    </xdr:to>
    <xdr:sp macro="" textlink="">
      <xdr:nvSpPr>
        <xdr:cNvPr id="643" name="フローチャート: 判断 642"/>
        <xdr:cNvSpPr/>
      </xdr:nvSpPr>
      <xdr:spPr>
        <a:xfrm>
          <a:off x="12763500" y="128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129085</xdr:rowOff>
    </xdr:from>
    <xdr:ext cx="469744" cy="259045"/>
    <xdr:sp macro="" textlink="">
      <xdr:nvSpPr>
        <xdr:cNvPr id="644" name="テキスト ボックス 643"/>
        <xdr:cNvSpPr txBox="1"/>
      </xdr:nvSpPr>
      <xdr:spPr>
        <a:xfrm>
          <a:off x="12579428" y="126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46881</xdr:rowOff>
    </xdr:from>
    <xdr:to>
      <xdr:col>72</xdr:col>
      <xdr:colOff>38100</xdr:colOff>
      <xdr:row>79</xdr:row>
      <xdr:rowOff>148481</xdr:rowOff>
    </xdr:to>
    <xdr:sp macro="" textlink="">
      <xdr:nvSpPr>
        <xdr:cNvPr id="656" name="楕円 655"/>
        <xdr:cNvSpPr/>
      </xdr:nvSpPr>
      <xdr:spPr>
        <a:xfrm>
          <a:off x="13652500" y="135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139608</xdr:rowOff>
    </xdr:from>
    <xdr:ext cx="313932" cy="259045"/>
    <xdr:sp macro="" textlink="">
      <xdr:nvSpPr>
        <xdr:cNvPr id="657" name="テキスト ボックス 656"/>
        <xdr:cNvSpPr txBox="1"/>
      </xdr:nvSpPr>
      <xdr:spPr>
        <a:xfrm>
          <a:off x="13546333" y="13684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45248</xdr:rowOff>
    </xdr:from>
    <xdr:to>
      <xdr:col>67</xdr:col>
      <xdr:colOff>101600</xdr:colOff>
      <xdr:row>79</xdr:row>
      <xdr:rowOff>146848</xdr:rowOff>
    </xdr:to>
    <xdr:sp macro="" textlink="">
      <xdr:nvSpPr>
        <xdr:cNvPr id="658" name="楕円 657"/>
        <xdr:cNvSpPr/>
      </xdr:nvSpPr>
      <xdr:spPr>
        <a:xfrm>
          <a:off x="12763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137975</xdr:rowOff>
    </xdr:from>
    <xdr:ext cx="313932" cy="259045"/>
    <xdr:sp macro="" textlink="">
      <xdr:nvSpPr>
        <xdr:cNvPr id="659" name="テキスト ボックス 658"/>
        <xdr:cNvSpPr txBox="1"/>
      </xdr:nvSpPr>
      <xdr:spPr>
        <a:xfrm>
          <a:off x="12657333" y="136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82017</xdr:rowOff>
    </xdr:from>
    <xdr:to>
      <xdr:col>85</xdr:col>
      <xdr:colOff>127000</xdr:colOff>
      <xdr:row>95</xdr:row>
      <xdr:rowOff>128594</xdr:rowOff>
    </xdr:to>
    <xdr:cxnSp macro="">
      <xdr:nvCxnSpPr>
        <xdr:cNvPr id="688" name="直線コネクタ 687"/>
        <xdr:cNvCxnSpPr/>
      </xdr:nvCxnSpPr>
      <xdr:spPr>
        <a:xfrm>
          <a:off x="15481300" y="1636976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55594</xdr:rowOff>
    </xdr:from>
    <xdr:to>
      <xdr:col>81</xdr:col>
      <xdr:colOff>50800</xdr:colOff>
      <xdr:row>95</xdr:row>
      <xdr:rowOff>82017</xdr:rowOff>
    </xdr:to>
    <xdr:cxnSp macro="">
      <xdr:nvCxnSpPr>
        <xdr:cNvPr id="691" name="直線コネクタ 690"/>
        <xdr:cNvCxnSpPr/>
      </xdr:nvCxnSpPr>
      <xdr:spPr>
        <a:xfrm>
          <a:off x="14592300" y="1634334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51975</xdr:rowOff>
    </xdr:from>
    <xdr:to>
      <xdr:col>76</xdr:col>
      <xdr:colOff>114300</xdr:colOff>
      <xdr:row>95</xdr:row>
      <xdr:rowOff>55594</xdr:rowOff>
    </xdr:to>
    <xdr:cxnSp macro="">
      <xdr:nvCxnSpPr>
        <xdr:cNvPr id="694" name="直線コネクタ 693"/>
        <xdr:cNvCxnSpPr/>
      </xdr:nvCxnSpPr>
      <xdr:spPr>
        <a:xfrm>
          <a:off x="13703300" y="1633972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51975</xdr:rowOff>
    </xdr:from>
    <xdr:to>
      <xdr:col>71</xdr:col>
      <xdr:colOff>177800</xdr:colOff>
      <xdr:row>95</xdr:row>
      <xdr:rowOff>51994</xdr:rowOff>
    </xdr:to>
    <xdr:cxnSp macro="">
      <xdr:nvCxnSpPr>
        <xdr:cNvPr id="697" name="直線コネクタ 696"/>
        <xdr:cNvCxnSpPr/>
      </xdr:nvCxnSpPr>
      <xdr:spPr>
        <a:xfrm flipV="1">
          <a:off x="12814300" y="1633972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698" name="フローチャート: 判断 697"/>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699" name="テキスト ボックス 698"/>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0" name="フローチャート: 判断 699"/>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1" name="テキスト ボックス 700"/>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77794</xdr:rowOff>
    </xdr:from>
    <xdr:to>
      <xdr:col>85</xdr:col>
      <xdr:colOff>177800</xdr:colOff>
      <xdr:row>96</xdr:row>
      <xdr:rowOff>7944</xdr:rowOff>
    </xdr:to>
    <xdr:sp macro="" textlink="">
      <xdr:nvSpPr>
        <xdr:cNvPr id="707" name="楕円 706"/>
        <xdr:cNvSpPr/>
      </xdr:nvSpPr>
      <xdr:spPr>
        <a:xfrm>
          <a:off x="16268700" y="163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56221</xdr:rowOff>
    </xdr:from>
    <xdr:ext cx="534377" cy="259045"/>
    <xdr:sp macro="" textlink="">
      <xdr:nvSpPr>
        <xdr:cNvPr id="708" name="公債費該当値テキスト"/>
        <xdr:cNvSpPr txBox="1"/>
      </xdr:nvSpPr>
      <xdr:spPr>
        <a:xfrm>
          <a:off x="16370300" y="163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31217</xdr:rowOff>
    </xdr:from>
    <xdr:to>
      <xdr:col>81</xdr:col>
      <xdr:colOff>101600</xdr:colOff>
      <xdr:row>95</xdr:row>
      <xdr:rowOff>132817</xdr:rowOff>
    </xdr:to>
    <xdr:sp macro="" textlink="">
      <xdr:nvSpPr>
        <xdr:cNvPr id="709" name="楕円 708"/>
        <xdr:cNvSpPr/>
      </xdr:nvSpPr>
      <xdr:spPr>
        <a:xfrm>
          <a:off x="15430500" y="163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123944</xdr:rowOff>
    </xdr:from>
    <xdr:ext cx="534377" cy="259045"/>
    <xdr:sp macro="" textlink="">
      <xdr:nvSpPr>
        <xdr:cNvPr id="710" name="テキスト ボックス 709"/>
        <xdr:cNvSpPr txBox="1"/>
      </xdr:nvSpPr>
      <xdr:spPr>
        <a:xfrm>
          <a:off x="15214111"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4794</xdr:rowOff>
    </xdr:from>
    <xdr:to>
      <xdr:col>76</xdr:col>
      <xdr:colOff>165100</xdr:colOff>
      <xdr:row>95</xdr:row>
      <xdr:rowOff>106394</xdr:rowOff>
    </xdr:to>
    <xdr:sp macro="" textlink="">
      <xdr:nvSpPr>
        <xdr:cNvPr id="711" name="楕円 710"/>
        <xdr:cNvSpPr/>
      </xdr:nvSpPr>
      <xdr:spPr>
        <a:xfrm>
          <a:off x="14541500" y="16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122921</xdr:rowOff>
    </xdr:from>
    <xdr:ext cx="534377" cy="259045"/>
    <xdr:sp macro="" textlink="">
      <xdr:nvSpPr>
        <xdr:cNvPr id="712" name="テキスト ボックス 711"/>
        <xdr:cNvSpPr txBox="1"/>
      </xdr:nvSpPr>
      <xdr:spPr>
        <a:xfrm>
          <a:off x="14325111" y="160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1175</xdr:rowOff>
    </xdr:from>
    <xdr:to>
      <xdr:col>72</xdr:col>
      <xdr:colOff>38100</xdr:colOff>
      <xdr:row>95</xdr:row>
      <xdr:rowOff>102775</xdr:rowOff>
    </xdr:to>
    <xdr:sp macro="" textlink="">
      <xdr:nvSpPr>
        <xdr:cNvPr id="713" name="楕円 712"/>
        <xdr:cNvSpPr/>
      </xdr:nvSpPr>
      <xdr:spPr>
        <a:xfrm>
          <a:off x="13652500" y="162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93902</xdr:rowOff>
    </xdr:from>
    <xdr:ext cx="534377" cy="259045"/>
    <xdr:sp macro="" textlink="">
      <xdr:nvSpPr>
        <xdr:cNvPr id="714" name="テキスト ボックス 713"/>
        <xdr:cNvSpPr txBox="1"/>
      </xdr:nvSpPr>
      <xdr:spPr>
        <a:xfrm>
          <a:off x="13436111" y="163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1194</xdr:rowOff>
    </xdr:from>
    <xdr:to>
      <xdr:col>67</xdr:col>
      <xdr:colOff>101600</xdr:colOff>
      <xdr:row>95</xdr:row>
      <xdr:rowOff>102794</xdr:rowOff>
    </xdr:to>
    <xdr:sp macro="" textlink="">
      <xdr:nvSpPr>
        <xdr:cNvPr id="715" name="楕円 714"/>
        <xdr:cNvSpPr/>
      </xdr:nvSpPr>
      <xdr:spPr>
        <a:xfrm>
          <a:off x="12763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93921</xdr:rowOff>
    </xdr:from>
    <xdr:ext cx="534377" cy="259045"/>
    <xdr:sp macro="" textlink="">
      <xdr:nvSpPr>
        <xdr:cNvPr id="716" name="テキスト ボックス 715"/>
        <xdr:cNvSpPr txBox="1"/>
      </xdr:nvSpPr>
      <xdr:spPr>
        <a:xfrm>
          <a:off x="12547111" y="163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153098</xdr:rowOff>
    </xdr:from>
    <xdr:to>
      <xdr:col>102</xdr:col>
      <xdr:colOff>165100</xdr:colOff>
      <xdr:row>39</xdr:row>
      <xdr:rowOff>83248</xdr:rowOff>
    </xdr:to>
    <xdr:sp macro="" textlink="">
      <xdr:nvSpPr>
        <xdr:cNvPr id="755" name="フローチャート: 判断 754"/>
        <xdr:cNvSpPr/>
      </xdr:nvSpPr>
      <xdr:spPr>
        <a:xfrm>
          <a:off x="19494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99775</xdr:rowOff>
    </xdr:from>
    <xdr:ext cx="313932" cy="259045"/>
    <xdr:sp macro="" textlink="">
      <xdr:nvSpPr>
        <xdr:cNvPr id="756" name="テキスト ボックス 755"/>
        <xdr:cNvSpPr txBox="1"/>
      </xdr:nvSpPr>
      <xdr:spPr>
        <a:xfrm>
          <a:off x="19388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118428</xdr:rowOff>
    </xdr:from>
    <xdr:to>
      <xdr:col>98</xdr:col>
      <xdr:colOff>38100</xdr:colOff>
      <xdr:row>39</xdr:row>
      <xdr:rowOff>48578</xdr:rowOff>
    </xdr:to>
    <xdr:sp macro="" textlink="">
      <xdr:nvSpPr>
        <xdr:cNvPr id="757" name="フローチャート: 判断 756"/>
        <xdr:cNvSpPr/>
      </xdr:nvSpPr>
      <xdr:spPr>
        <a:xfrm>
          <a:off x="18605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65105</xdr:rowOff>
    </xdr:from>
    <xdr:ext cx="378565" cy="259045"/>
    <xdr:sp macro="" textlink="">
      <xdr:nvSpPr>
        <xdr:cNvPr id="758" name="テキスト ボックス 757"/>
        <xdr:cNvSpPr txBox="1"/>
      </xdr:nvSpPr>
      <xdr:spPr>
        <a:xfrm>
          <a:off x="18467017" y="640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49,878</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3,005</a:t>
          </a:r>
          <a:r>
            <a:rPr kumimoji="1" lang="ja-JP" altLang="en-US" sz="1300">
              <a:latin typeface="ＭＳ Ｐゴシック" panose="020B0600070205080204" pitchFamily="50" charset="-128"/>
              <a:ea typeface="ＭＳ Ｐゴシック" panose="020B0600070205080204" pitchFamily="50" charset="-128"/>
            </a:rPr>
            <a:t>円の減となっている。これは、財政調整基金積立金やまちづくり基盤整備基金積立金の減などが要因となっている。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185,623</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8,914</a:t>
          </a:r>
          <a:r>
            <a:rPr kumimoji="1" lang="ja-JP" altLang="en-US" sz="1300">
              <a:latin typeface="ＭＳ Ｐゴシック" panose="020B0600070205080204" pitchFamily="50" charset="-128"/>
              <a:ea typeface="ＭＳ Ｐゴシック" panose="020B0600070205080204" pitchFamily="50" charset="-128"/>
            </a:rPr>
            <a:t>円の増となっている。これは、民間保育所・認定こども園運営費や小中高校生医療助成費の増などの子育て支援の拡充などが要因となっている。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70,257</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29,718</a:t>
          </a:r>
          <a:r>
            <a:rPr kumimoji="1" lang="ja-JP" altLang="en-US" sz="1300">
              <a:latin typeface="ＭＳ Ｐゴシック" panose="020B0600070205080204" pitchFamily="50" charset="-128"/>
              <a:ea typeface="ＭＳ Ｐゴシック" panose="020B0600070205080204" pitchFamily="50" charset="-128"/>
            </a:rPr>
            <a:t>円の増となっている。これは、草津市立プール整備費や道路新設改良費の増などが要因となっている。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38,799</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1,078</a:t>
          </a:r>
          <a:r>
            <a:rPr kumimoji="1" lang="ja-JP" altLang="en-US" sz="1300">
              <a:latin typeface="ＭＳ Ｐゴシック" panose="020B0600070205080204" pitchFamily="50" charset="-128"/>
              <a:ea typeface="ＭＳ Ｐゴシック" panose="020B0600070205080204" pitchFamily="50" charset="-128"/>
            </a:rPr>
            <a:t>円の減となっている。これは、小中学校大規模改造費や社会体育施設管理運営費の減などが要因となっている。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草津市財政規律ガイドライン」に定める目標値を達成している。また、収支状況を鑑みて、取り崩しを行わなかったことにより、基金残高が増加した一方で、市税収入も増加していることから、標準財政規模に対する実質収支額や実質単年度収支の比率は減少している。</a:t>
          </a:r>
        </a:p>
        <a:p>
          <a:r>
            <a:rPr kumimoji="1" lang="ja-JP" altLang="en-US" sz="1200">
              <a:latin typeface="ＭＳ ゴシック" pitchFamily="49" charset="-128"/>
              <a:ea typeface="ＭＳ ゴシック" pitchFamily="49" charset="-128"/>
            </a:rPr>
            <a:t>　引き続き、「草津市健全で持続可能な財政運営および財政規律に関する条例」、「草津市財政規律ガイドライン」に基づき、標準財政規模の</a:t>
          </a:r>
          <a:r>
            <a:rPr kumimoji="1" lang="en-US" altLang="ja-JP" sz="1200">
              <a:latin typeface="ＭＳ ゴシック" pitchFamily="49" charset="-128"/>
              <a:ea typeface="ＭＳ ゴシック" pitchFamily="49" charset="-128"/>
            </a:rPr>
            <a:t>11.92</a:t>
          </a:r>
          <a:r>
            <a:rPr kumimoji="1" lang="ja-JP" altLang="en-US" sz="1200">
              <a:latin typeface="ＭＳ ゴシック" pitchFamily="49" charset="-128"/>
              <a:ea typeface="ＭＳ ゴシック" pitchFamily="49" charset="-128"/>
            </a:rPr>
            <a:t>％以上の保持に努めていく。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「元利償還金」については、過去の大規模事業に伴う建設事業債の償還が終了したことにより、</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本市においては、満期一括償還地方債の償還の財源としての積立は行っていない。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地方債の現在高については、過去の大規模事業に伴う建設事業債の償還が終了したことにより、前年度と比べて</a:t>
          </a:r>
          <a:r>
            <a:rPr kumimoji="1" lang="en-US" altLang="ja-JP" sz="1200">
              <a:latin typeface="ＭＳ ゴシック" pitchFamily="49" charset="-128"/>
              <a:ea typeface="ＭＳ ゴシック" pitchFamily="49" charset="-128"/>
            </a:rPr>
            <a:t>979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公営企業債等繰入見込額についても、下水道事業における過去の起債の償還が終了したことにより、</a:t>
          </a:r>
          <a:r>
            <a:rPr kumimoji="1" lang="en-US" altLang="ja-JP" sz="1200">
              <a:latin typeface="ＭＳ ゴシック" pitchFamily="49" charset="-128"/>
              <a:ea typeface="ＭＳ ゴシック" pitchFamily="49" charset="-128"/>
            </a:rPr>
            <a:t>1,461</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令和５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p>
        <a:p>
          <a:r>
            <a:rPr kumimoji="1" lang="ja-JP" altLang="en-US" sz="1200">
              <a:latin typeface="ＭＳ ゴシック" pitchFamily="49" charset="-128"/>
              <a:ea typeface="ＭＳ ゴシック" pitchFamily="49" charset="-128"/>
            </a:rPr>
            <a:t>　今後も大規模事業の実施や老朽化した公共施設への対応を考慮すると、比率は一定程度の上昇が見込まれ、引き続き、健全な財政運営に努める必要がある。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年度末における収支余剰分の一部を減債基金に積み立てたことなどから、基金全体の残高は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％以上の金額を維持すること、また、その他特定目的基金については、今後も大規模事業の推進に伴い一定額の取崩を行っていくが、整備した施設の更新に備えて積立を行っていくことに努める。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（仮称）生涯学習センター整備基金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年度まで実施していたクリーンセンター更新整備事業に充当していた。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改良住宅基金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改良住宅の円滑な管理運営および適正な譲渡に資するために設置をしている。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・ふるさと創生基金：福祉・医療や子育て支援、教育環境の整備などに関する事業へ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百万円充当する一方で、ふるさと納税寄附金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・まちづくり基盤整備基金：社会資本整備等に充当したことにより減少。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今後も大規模事業の推進に伴い一定額の取崩を行っていくが、整備した施設の更新に備えて積立を行っていく。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年度末において、収支余剰分の一部を積み立てた結果、前年度より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今後も建設事業の実施により公債費負担が生じること、また、歳入の大幅な減収や不測の財政支出など年度間の財源不足に備えて、財政調整基金と減債基金については、合わせて標準財政規模の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M5" workbookViewId="0">
      <selection activeCell="DI37" sqref="DI37"/>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59471277</v>
      </c>
      <c r="BO4" s="371"/>
      <c r="BP4" s="371"/>
      <c r="BQ4" s="371"/>
      <c r="BR4" s="371"/>
      <c r="BS4" s="371"/>
      <c r="BT4" s="371"/>
      <c r="BU4" s="372"/>
      <c r="BV4" s="370">
        <v>55398973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2.2999999999999998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58836957</v>
      </c>
      <c r="BO5" s="408"/>
      <c r="BP5" s="408"/>
      <c r="BQ5" s="408"/>
      <c r="BR5" s="408"/>
      <c r="BS5" s="408"/>
      <c r="BT5" s="408"/>
      <c r="BU5" s="409"/>
      <c r="BV5" s="407">
        <v>54466414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89.2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634320</v>
      </c>
      <c r="BO6" s="408"/>
      <c r="BP6" s="408"/>
      <c r="BQ6" s="408"/>
      <c r="BR6" s="408"/>
      <c r="BS6" s="408"/>
      <c r="BT6" s="408"/>
      <c r="BU6" s="409"/>
      <c r="BV6" s="407">
        <v>932559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90.7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81885</v>
      </c>
      <c r="BO7" s="408"/>
      <c r="BP7" s="408"/>
      <c r="BQ7" s="408"/>
      <c r="BR7" s="408"/>
      <c r="BS7" s="408"/>
      <c r="BT7" s="408"/>
      <c r="BU7" s="409"/>
      <c r="BV7" s="407">
        <v>263959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30372530</v>
      </c>
      <c r="CU7" s="408"/>
      <c r="CV7" s="408"/>
      <c r="CW7" s="408"/>
      <c r="CX7" s="408"/>
      <c r="CY7" s="408"/>
      <c r="CZ7" s="408"/>
      <c r="DA7" s="409"/>
      <c r="DB7" s="407">
        <v>29143872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552435</v>
      </c>
      <c r="BO8" s="408"/>
      <c r="BP8" s="408"/>
      <c r="BQ8" s="408"/>
      <c r="BR8" s="408"/>
      <c r="BS8" s="408"/>
      <c r="BT8" s="408"/>
      <c r="BU8" s="409"/>
      <c r="BV8" s="407">
        <v>668600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143913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-116165</v>
      </c>
      <c r="BO9" s="408"/>
      <c r="BP9" s="408"/>
      <c r="BQ9" s="408"/>
      <c r="BR9" s="408"/>
      <c r="BS9" s="408"/>
      <c r="BT9" s="408"/>
      <c r="BU9" s="409"/>
      <c r="BV9" s="407">
        <v>155388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137247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336146</v>
      </c>
      <c r="BO10" s="408"/>
      <c r="BP10" s="408"/>
      <c r="BQ10" s="408"/>
      <c r="BR10" s="408"/>
      <c r="BS10" s="408"/>
      <c r="BT10" s="408"/>
      <c r="BU10" s="409"/>
      <c r="BV10" s="407">
        <v>857939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139939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136436</v>
      </c>
      <c r="S13" s="492"/>
      <c r="T13" s="492"/>
      <c r="U13" s="492"/>
      <c r="V13" s="493"/>
      <c r="W13" s="423" t="s">
        <v>131</v>
      </c>
      <c r="X13" s="424"/>
      <c r="Y13" s="424"/>
      <c r="Z13" s="424"/>
      <c r="AA13" s="424"/>
      <c r="AB13" s="414"/>
      <c r="AC13" s="458">
        <v>827</v>
      </c>
      <c r="AD13" s="459"/>
      <c r="AE13" s="459"/>
      <c r="AF13" s="459"/>
      <c r="AG13" s="501"/>
      <c r="AH13" s="458">
        <v>892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219981</v>
      </c>
      <c r="BO13" s="408"/>
      <c r="BP13" s="408"/>
      <c r="BQ13" s="408"/>
      <c r="BR13" s="408"/>
      <c r="BS13" s="408"/>
      <c r="BT13" s="408"/>
      <c r="BU13" s="409"/>
      <c r="BV13" s="407">
        <v>1013327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138336</v>
      </c>
      <c r="S14" s="492"/>
      <c r="T14" s="492"/>
      <c r="U14" s="492"/>
      <c r="V14" s="493"/>
      <c r="W14" s="397"/>
      <c r="X14" s="398"/>
      <c r="Y14" s="398"/>
      <c r="Z14" s="398"/>
      <c r="AA14" s="398"/>
      <c r="AB14" s="387"/>
      <c r="AC14" s="494">
        <v>1.4</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135047</v>
      </c>
      <c r="S15" s="492"/>
      <c r="T15" s="492"/>
      <c r="U15" s="492"/>
      <c r="V15" s="493"/>
      <c r="W15" s="423" t="s">
        <v>137</v>
      </c>
      <c r="X15" s="424"/>
      <c r="Y15" s="424"/>
      <c r="Z15" s="424"/>
      <c r="AA15" s="424"/>
      <c r="AB15" s="414"/>
      <c r="AC15" s="458">
        <v>18183</v>
      </c>
      <c r="AD15" s="459"/>
      <c r="AE15" s="459"/>
      <c r="AF15" s="459"/>
      <c r="AG15" s="501"/>
      <c r="AH15" s="458">
        <v>19498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21940643</v>
      </c>
      <c r="BO15" s="371"/>
      <c r="BP15" s="371"/>
      <c r="BQ15" s="371"/>
      <c r="BR15" s="371"/>
      <c r="BS15" s="371"/>
      <c r="BT15" s="371"/>
      <c r="BU15" s="372"/>
      <c r="BV15" s="370">
        <v>20716944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30.4</v>
      </c>
      <c r="AD16" s="495"/>
      <c r="AE16" s="495"/>
      <c r="AF16" s="495"/>
      <c r="AG16" s="496"/>
      <c r="AH16" s="494">
        <v>31.9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23924288</v>
      </c>
      <c r="BO16" s="408"/>
      <c r="BP16" s="408"/>
      <c r="BQ16" s="408"/>
      <c r="BR16" s="408"/>
      <c r="BS16" s="408"/>
      <c r="BT16" s="408"/>
      <c r="BU16" s="409"/>
      <c r="BV16" s="407">
        <v>22767658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40789</v>
      </c>
      <c r="AD17" s="459"/>
      <c r="AE17" s="459"/>
      <c r="AF17" s="459"/>
      <c r="AG17" s="501"/>
      <c r="AH17" s="458">
        <v>40782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28172154</v>
      </c>
      <c r="BO17" s="408"/>
      <c r="BP17" s="408"/>
      <c r="BQ17" s="408"/>
      <c r="BR17" s="408"/>
      <c r="BS17" s="408"/>
      <c r="BT17" s="408"/>
      <c r="BU17" s="409"/>
      <c r="BV17" s="407">
        <v>26573360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67.819999999999993</v>
      </c>
      <c r="M18" s="531"/>
      <c r="N18" s="531"/>
      <c r="O18" s="531"/>
      <c r="P18" s="531"/>
      <c r="Q18" s="531"/>
      <c r="R18" s="532"/>
      <c r="S18" s="532"/>
      <c r="T18" s="532"/>
      <c r="U18" s="532"/>
      <c r="V18" s="533"/>
      <c r="W18" s="425"/>
      <c r="X18" s="426"/>
      <c r="Y18" s="426"/>
      <c r="Z18" s="426"/>
      <c r="AA18" s="426"/>
      <c r="AB18" s="417"/>
      <c r="AC18" s="534">
        <v>68.2</v>
      </c>
      <c r="AD18" s="535"/>
      <c r="AE18" s="535"/>
      <c r="AF18" s="535"/>
      <c r="AG18" s="536"/>
      <c r="AH18" s="534">
        <v>66.7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27672367</v>
      </c>
      <c r="BO18" s="408"/>
      <c r="BP18" s="408"/>
      <c r="BQ18" s="408"/>
      <c r="BR18" s="408"/>
      <c r="BS18" s="408"/>
      <c r="BT18" s="408"/>
      <c r="BU18" s="409"/>
      <c r="BV18" s="407">
        <v>27597199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2122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36251234</v>
      </c>
      <c r="BO19" s="408"/>
      <c r="BP19" s="408"/>
      <c r="BQ19" s="408"/>
      <c r="BR19" s="408"/>
      <c r="BS19" s="408"/>
      <c r="BT19" s="408"/>
      <c r="BU19" s="409"/>
      <c r="BV19" s="407">
        <v>35697941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66944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40630010</v>
      </c>
      <c r="BO22" s="371"/>
      <c r="BP22" s="371"/>
      <c r="BQ22" s="371"/>
      <c r="BR22" s="371"/>
      <c r="BS22" s="371"/>
      <c r="BT22" s="371"/>
      <c r="BU22" s="372"/>
      <c r="BV22" s="370">
        <v>41609441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24648209</v>
      </c>
      <c r="BO23" s="408"/>
      <c r="BP23" s="408"/>
      <c r="BQ23" s="408"/>
      <c r="BR23" s="408"/>
      <c r="BS23" s="408"/>
      <c r="BT23" s="408"/>
      <c r="BU23" s="409"/>
      <c r="BV23" s="407">
        <v>23560781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9260</v>
      </c>
      <c r="R24" s="459"/>
      <c r="S24" s="459"/>
      <c r="T24" s="459"/>
      <c r="U24" s="459"/>
      <c r="V24" s="501"/>
      <c r="W24" s="553"/>
      <c r="X24" s="554"/>
      <c r="Y24" s="555"/>
      <c r="Z24" s="457" t="s">
        <v>162</v>
      </c>
      <c r="AA24" s="437"/>
      <c r="AB24" s="437"/>
      <c r="AC24" s="437"/>
      <c r="AD24" s="437"/>
      <c r="AE24" s="437"/>
      <c r="AF24" s="437"/>
      <c r="AG24" s="438"/>
      <c r="AH24" s="458">
        <v>649</v>
      </c>
      <c r="AI24" s="459"/>
      <c r="AJ24" s="459"/>
      <c r="AK24" s="459"/>
      <c r="AL24" s="501"/>
      <c r="AM24" s="458">
        <v>1942457</v>
      </c>
      <c r="AN24" s="459"/>
      <c r="AO24" s="459"/>
      <c r="AP24" s="459"/>
      <c r="AQ24" s="459"/>
      <c r="AR24" s="501"/>
      <c r="AS24" s="458">
        <v>2993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27637982</v>
      </c>
      <c r="BO24" s="408"/>
      <c r="BP24" s="408"/>
      <c r="BQ24" s="408"/>
      <c r="BR24" s="408"/>
      <c r="BS24" s="408"/>
      <c r="BT24" s="408"/>
      <c r="BU24" s="409"/>
      <c r="BV24" s="407">
        <v>27269309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7790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25519909</v>
      </c>
      <c r="BO25" s="371"/>
      <c r="BP25" s="371"/>
      <c r="BQ25" s="371"/>
      <c r="BR25" s="371"/>
      <c r="BS25" s="371"/>
      <c r="BT25" s="371"/>
      <c r="BU25" s="372"/>
      <c r="BV25" s="370">
        <v>24187187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7200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10964</v>
      </c>
      <c r="AN26" s="459"/>
      <c r="AO26" s="459"/>
      <c r="AP26" s="459"/>
      <c r="AQ26" s="459"/>
      <c r="AR26" s="501"/>
      <c r="AS26" s="458">
        <v>2741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5580</v>
      </c>
      <c r="R27" s="459"/>
      <c r="S27" s="459"/>
      <c r="T27" s="459"/>
      <c r="U27" s="459"/>
      <c r="V27" s="501"/>
      <c r="W27" s="553"/>
      <c r="X27" s="554"/>
      <c r="Y27" s="555"/>
      <c r="Z27" s="457" t="s">
        <v>171</v>
      </c>
      <c r="AA27" s="437"/>
      <c r="AB27" s="437"/>
      <c r="AC27" s="437"/>
      <c r="AD27" s="437"/>
      <c r="AE27" s="437"/>
      <c r="AF27" s="437"/>
      <c r="AG27" s="438"/>
      <c r="AH27" s="458">
        <v>94</v>
      </c>
      <c r="AI27" s="459"/>
      <c r="AJ27" s="459"/>
      <c r="AK27" s="459"/>
      <c r="AL27" s="501"/>
      <c r="AM27" s="458">
        <v>298826</v>
      </c>
      <c r="AN27" s="459"/>
      <c r="AO27" s="459"/>
      <c r="AP27" s="459"/>
      <c r="AQ27" s="459"/>
      <c r="AR27" s="501"/>
      <c r="AS27" s="458">
        <v>3179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963404</v>
      </c>
      <c r="BO27" s="527"/>
      <c r="BP27" s="527"/>
      <c r="BQ27" s="527"/>
      <c r="BR27" s="527"/>
      <c r="BS27" s="527"/>
      <c r="BT27" s="527"/>
      <c r="BU27" s="528"/>
      <c r="BV27" s="526">
        <v>963387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4920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6738049</v>
      </c>
      <c r="BO28" s="371"/>
      <c r="BP28" s="371"/>
      <c r="BQ28" s="371"/>
      <c r="BR28" s="371"/>
      <c r="BS28" s="371"/>
      <c r="BT28" s="371"/>
      <c r="BU28" s="372"/>
      <c r="BV28" s="370">
        <v>6401903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4430</v>
      </c>
      <c r="R29" s="459"/>
      <c r="S29" s="459"/>
      <c r="T29" s="459"/>
      <c r="U29" s="459"/>
      <c r="V29" s="501"/>
      <c r="W29" s="556"/>
      <c r="X29" s="557"/>
      <c r="Y29" s="558"/>
      <c r="Z29" s="457" t="s">
        <v>177</v>
      </c>
      <c r="AA29" s="437"/>
      <c r="AB29" s="437"/>
      <c r="AC29" s="437"/>
      <c r="AD29" s="437"/>
      <c r="AE29" s="437"/>
      <c r="AF29" s="437"/>
      <c r="AG29" s="438"/>
      <c r="AH29" s="458">
        <v>743</v>
      </c>
      <c r="AI29" s="459"/>
      <c r="AJ29" s="459"/>
      <c r="AK29" s="459"/>
      <c r="AL29" s="501"/>
      <c r="AM29" s="458">
        <v>2241283</v>
      </c>
      <c r="AN29" s="459"/>
      <c r="AO29" s="459"/>
      <c r="AP29" s="459"/>
      <c r="AQ29" s="459"/>
      <c r="AR29" s="501"/>
      <c r="AS29" s="458">
        <v>3017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4982634</v>
      </c>
      <c r="BO29" s="408"/>
      <c r="BP29" s="408"/>
      <c r="BQ29" s="408"/>
      <c r="BR29" s="408"/>
      <c r="BS29" s="408"/>
      <c r="BT29" s="408"/>
      <c r="BU29" s="409"/>
      <c r="BV29" s="407">
        <v>3781581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7899258</v>
      </c>
      <c r="BO30" s="527"/>
      <c r="BP30" s="527"/>
      <c r="BQ30" s="527"/>
      <c r="BR30" s="527"/>
      <c r="BS30" s="527"/>
      <c r="BT30" s="527"/>
      <c r="BU30" s="528"/>
      <c r="BV30" s="526">
        <v>7851882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湖南広域行政組合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草津市土地開発公社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学校給食センター特別会計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滋賀県市町村職員研修センター</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草津市コミュニティ事業団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滋賀県後期高齢者医療広域連合（一般会計）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草津市都市開発</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滋賀県後期高齢者医療広域連合（後期高齢者医療特別会計）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草津まちづくり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草津栗東行政事務組合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7u/7txOTjXZbXB30AbWIilqFdS2qui6xLpzVcqrdrsSOP3K83+yIVxaki6MociMAAOmo949miX3pCyA0WzDb+w==" saltValue="IENqxr+tbTgYpXt3Pf2u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C1" workbookViewId="0">
      <selection activeCell="C1" sqref="C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25577511</v>
      </c>
      <c r="S5" s="613"/>
      <c r="T5" s="613"/>
      <c r="U5" s="613"/>
      <c r="V5" s="613"/>
      <c r="W5" s="613"/>
      <c r="X5" s="613"/>
      <c r="Y5" s="614"/>
      <c r="Z5" s="615">
        <v>43</v>
      </c>
      <c r="AA5" s="615"/>
      <c r="AB5" s="615"/>
      <c r="AC5" s="615"/>
      <c r="AD5" s="616">
        <v>23695414</v>
      </c>
      <c r="AE5" s="616"/>
      <c r="AF5" s="616"/>
      <c r="AG5" s="616"/>
      <c r="AH5" s="616"/>
      <c r="AI5" s="616"/>
      <c r="AJ5" s="616"/>
      <c r="AK5" s="616"/>
      <c r="AL5" s="617">
        <v>77</v>
      </c>
      <c r="AM5" s="618"/>
      <c r="AN5" s="618"/>
      <c r="AO5" s="619"/>
      <c r="AP5" s="609" t="s">
        <v>216</v>
      </c>
      <c r="AQ5" s="610"/>
      <c r="AR5" s="610"/>
      <c r="AS5" s="610"/>
      <c r="AT5" s="610"/>
      <c r="AU5" s="610"/>
      <c r="AV5" s="610"/>
      <c r="AW5" s="610"/>
      <c r="AX5" s="610"/>
      <c r="AY5" s="610"/>
      <c r="AZ5" s="610"/>
      <c r="BA5" s="610"/>
      <c r="BB5" s="610"/>
      <c r="BC5" s="610"/>
      <c r="BD5" s="610"/>
      <c r="BE5" s="610"/>
      <c r="BF5" s="611"/>
      <c r="BG5" s="623">
        <v>23692668</v>
      </c>
      <c r="BH5" s="624"/>
      <c r="BI5" s="624"/>
      <c r="BJ5" s="624"/>
      <c r="BK5" s="624"/>
      <c r="BL5" s="624"/>
      <c r="BM5" s="624"/>
      <c r="BN5" s="625"/>
      <c r="BO5" s="626">
        <v>92.6</v>
      </c>
      <c r="BP5" s="626"/>
      <c r="BQ5" s="626"/>
      <c r="BR5" s="626"/>
      <c r="BS5" s="627">
        <v>550024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329138</v>
      </c>
      <c r="S6" s="624"/>
      <c r="T6" s="624"/>
      <c r="U6" s="624"/>
      <c r="V6" s="624"/>
      <c r="W6" s="624"/>
      <c r="X6" s="624"/>
      <c r="Y6" s="625"/>
      <c r="Z6" s="626">
        <v>0.6</v>
      </c>
      <c r="AA6" s="626"/>
      <c r="AB6" s="626"/>
      <c r="AC6" s="626"/>
      <c r="AD6" s="627">
        <v>329138</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23692668</v>
      </c>
      <c r="BH6" s="624"/>
      <c r="BI6" s="624"/>
      <c r="BJ6" s="624"/>
      <c r="BK6" s="624"/>
      <c r="BL6" s="624"/>
      <c r="BM6" s="624"/>
      <c r="BN6" s="625"/>
      <c r="BO6" s="626">
        <v>92.6</v>
      </c>
      <c r="BP6" s="626"/>
      <c r="BQ6" s="626"/>
      <c r="BR6" s="626"/>
      <c r="BS6" s="627">
        <v>550024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288534</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288534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11041</v>
      </c>
      <c r="S7" s="624"/>
      <c r="T7" s="624"/>
      <c r="U7" s="624"/>
      <c r="V7" s="624"/>
      <c r="W7" s="624"/>
      <c r="X7" s="624"/>
      <c r="Y7" s="625"/>
      <c r="Z7" s="626">
        <v>0</v>
      </c>
      <c r="AA7" s="626"/>
      <c r="AB7" s="626"/>
      <c r="AC7" s="626"/>
      <c r="AD7" s="627">
        <v>11041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12059283</v>
      </c>
      <c r="BH7" s="624"/>
      <c r="BI7" s="624"/>
      <c r="BJ7" s="624"/>
      <c r="BK7" s="624"/>
      <c r="BL7" s="624"/>
      <c r="BM7" s="624"/>
      <c r="BN7" s="625"/>
      <c r="BO7" s="626">
        <v>47.1</v>
      </c>
      <c r="BP7" s="626"/>
      <c r="BQ7" s="626"/>
      <c r="BR7" s="626"/>
      <c r="BS7" s="627">
        <v>550024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6979826</v>
      </c>
      <c r="CS7" s="624"/>
      <c r="CT7" s="624"/>
      <c r="CU7" s="624"/>
      <c r="CV7" s="624"/>
      <c r="CW7" s="624"/>
      <c r="CX7" s="624"/>
      <c r="CY7" s="625"/>
      <c r="CZ7" s="626">
        <v>11.9</v>
      </c>
      <c r="DA7" s="626"/>
      <c r="DB7" s="626"/>
      <c r="DC7" s="626"/>
      <c r="DD7" s="632">
        <v>146057</v>
      </c>
      <c r="DE7" s="624"/>
      <c r="DF7" s="624"/>
      <c r="DG7" s="624"/>
      <c r="DH7" s="624"/>
      <c r="DI7" s="624"/>
      <c r="DJ7" s="624"/>
      <c r="DK7" s="624"/>
      <c r="DL7" s="624"/>
      <c r="DM7" s="624"/>
      <c r="DN7" s="624"/>
      <c r="DO7" s="624"/>
      <c r="DP7" s="625"/>
      <c r="DQ7" s="632">
        <v>5634160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158357</v>
      </c>
      <c r="S8" s="624"/>
      <c r="T8" s="624"/>
      <c r="U8" s="624"/>
      <c r="V8" s="624"/>
      <c r="W8" s="624"/>
      <c r="X8" s="624"/>
      <c r="Y8" s="625"/>
      <c r="Z8" s="626">
        <v>0.3</v>
      </c>
      <c r="AA8" s="626"/>
      <c r="AB8" s="626"/>
      <c r="AC8" s="626"/>
      <c r="AD8" s="627">
        <v>158357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250352</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25975943</v>
      </c>
      <c r="CS8" s="624"/>
      <c r="CT8" s="624"/>
      <c r="CU8" s="624"/>
      <c r="CV8" s="624"/>
      <c r="CW8" s="624"/>
      <c r="CX8" s="624"/>
      <c r="CY8" s="625"/>
      <c r="CZ8" s="626">
        <v>44.1</v>
      </c>
      <c r="DA8" s="626"/>
      <c r="DB8" s="626"/>
      <c r="DC8" s="626"/>
      <c r="DD8" s="632">
        <v>161165</v>
      </c>
      <c r="DE8" s="624"/>
      <c r="DF8" s="624"/>
      <c r="DG8" s="624"/>
      <c r="DH8" s="624"/>
      <c r="DI8" s="624"/>
      <c r="DJ8" s="624"/>
      <c r="DK8" s="624"/>
      <c r="DL8" s="624"/>
      <c r="DM8" s="624"/>
      <c r="DN8" s="624"/>
      <c r="DO8" s="624"/>
      <c r="DP8" s="625"/>
      <c r="DQ8" s="632">
        <v>12785354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174564</v>
      </c>
      <c r="S9" s="624"/>
      <c r="T9" s="624"/>
      <c r="U9" s="624"/>
      <c r="V9" s="624"/>
      <c r="W9" s="624"/>
      <c r="X9" s="624"/>
      <c r="Y9" s="625"/>
      <c r="Z9" s="626">
        <v>0.3</v>
      </c>
      <c r="AA9" s="626"/>
      <c r="AB9" s="626"/>
      <c r="AC9" s="626"/>
      <c r="AD9" s="627">
        <v>174564</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9361924</v>
      </c>
      <c r="BH9" s="624"/>
      <c r="BI9" s="624"/>
      <c r="BJ9" s="624"/>
      <c r="BK9" s="624"/>
      <c r="BL9" s="624"/>
      <c r="BM9" s="624"/>
      <c r="BN9" s="625"/>
      <c r="BO9" s="626">
        <v>36.6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3606789</v>
      </c>
      <c r="CS9" s="624"/>
      <c r="CT9" s="624"/>
      <c r="CU9" s="624"/>
      <c r="CV9" s="624"/>
      <c r="CW9" s="624"/>
      <c r="CX9" s="624"/>
      <c r="CY9" s="625"/>
      <c r="CZ9" s="626">
        <v>6.1</v>
      </c>
      <c r="DA9" s="626"/>
      <c r="DB9" s="626"/>
      <c r="DC9" s="626"/>
      <c r="DD9" s="632">
        <v>50167</v>
      </c>
      <c r="DE9" s="624"/>
      <c r="DF9" s="624"/>
      <c r="DG9" s="624"/>
      <c r="DH9" s="624"/>
      <c r="DI9" s="624"/>
      <c r="DJ9" s="624"/>
      <c r="DK9" s="624"/>
      <c r="DL9" s="624"/>
      <c r="DM9" s="624"/>
      <c r="DN9" s="624"/>
      <c r="DO9" s="624"/>
      <c r="DP9" s="625"/>
      <c r="DQ9" s="632">
        <v>2240182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505403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170959</v>
      </c>
      <c r="CS10" s="624"/>
      <c r="CT10" s="624"/>
      <c r="CU10" s="624"/>
      <c r="CV10" s="624"/>
      <c r="CW10" s="624"/>
      <c r="CX10" s="624"/>
      <c r="CY10" s="625"/>
      <c r="CZ10" s="626">
        <v>0.3</v>
      </c>
      <c r="DA10" s="626"/>
      <c r="DB10" s="626"/>
      <c r="DC10" s="626"/>
      <c r="DD10" s="632">
        <v>87003</v>
      </c>
      <c r="DE10" s="624"/>
      <c r="DF10" s="624"/>
      <c r="DG10" s="624"/>
      <c r="DH10" s="624"/>
      <c r="DI10" s="624"/>
      <c r="DJ10" s="624"/>
      <c r="DK10" s="624"/>
      <c r="DL10" s="624"/>
      <c r="DM10" s="624"/>
      <c r="DN10" s="624"/>
      <c r="DO10" s="624"/>
      <c r="DP10" s="625"/>
      <c r="DQ10" s="632">
        <v>76274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3471095</v>
      </c>
      <c r="S11" s="624"/>
      <c r="T11" s="624"/>
      <c r="U11" s="624"/>
      <c r="V11" s="624"/>
      <c r="W11" s="624"/>
      <c r="X11" s="624"/>
      <c r="Y11" s="625"/>
      <c r="Z11" s="628">
        <v>5.8</v>
      </c>
      <c r="AA11" s="629"/>
      <c r="AB11" s="629"/>
      <c r="AC11" s="635"/>
      <c r="AD11" s="632">
        <v>3471095</v>
      </c>
      <c r="AE11" s="624"/>
      <c r="AF11" s="624"/>
      <c r="AG11" s="624"/>
      <c r="AH11" s="624"/>
      <c r="AI11" s="624"/>
      <c r="AJ11" s="624"/>
      <c r="AK11" s="625"/>
      <c r="AL11" s="628">
        <v>11.3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1941604</v>
      </c>
      <c r="BH11" s="624"/>
      <c r="BI11" s="624"/>
      <c r="BJ11" s="624"/>
      <c r="BK11" s="624"/>
      <c r="BL11" s="624"/>
      <c r="BM11" s="624"/>
      <c r="BN11" s="625"/>
      <c r="BO11" s="626">
        <v>7.6</v>
      </c>
      <c r="BP11" s="626"/>
      <c r="BQ11" s="626"/>
      <c r="BR11" s="626"/>
      <c r="BS11" s="627">
        <v>550024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419705</v>
      </c>
      <c r="CS11" s="624"/>
      <c r="CT11" s="624"/>
      <c r="CU11" s="624"/>
      <c r="CV11" s="624"/>
      <c r="CW11" s="624"/>
      <c r="CX11" s="624"/>
      <c r="CY11" s="625"/>
      <c r="CZ11" s="626">
        <v>0.7</v>
      </c>
      <c r="DA11" s="626"/>
      <c r="DB11" s="626"/>
      <c r="DC11" s="626"/>
      <c r="DD11" s="632">
        <v>135104</v>
      </c>
      <c r="DE11" s="624"/>
      <c r="DF11" s="624"/>
      <c r="DG11" s="624"/>
      <c r="DH11" s="624"/>
      <c r="DI11" s="624"/>
      <c r="DJ11" s="624"/>
      <c r="DK11" s="624"/>
      <c r="DL11" s="624"/>
      <c r="DM11" s="624"/>
      <c r="DN11" s="624"/>
      <c r="DO11" s="624"/>
      <c r="DP11" s="625"/>
      <c r="DQ11" s="632">
        <v>274590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10422936</v>
      </c>
      <c r="BH12" s="624"/>
      <c r="BI12" s="624"/>
      <c r="BJ12" s="624"/>
      <c r="BK12" s="624"/>
      <c r="BL12" s="624"/>
      <c r="BM12" s="624"/>
      <c r="BN12" s="625"/>
      <c r="BO12" s="626">
        <v>40.799999999999997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204900</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194702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10403738</v>
      </c>
      <c r="BH13" s="624"/>
      <c r="BI13" s="624"/>
      <c r="BJ13" s="624"/>
      <c r="BK13" s="624"/>
      <c r="BL13" s="624"/>
      <c r="BM13" s="624"/>
      <c r="BN13" s="625"/>
      <c r="BO13" s="626">
        <v>40.700000000000003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9831726</v>
      </c>
      <c r="CS13" s="624"/>
      <c r="CT13" s="624"/>
      <c r="CU13" s="624"/>
      <c r="CV13" s="624"/>
      <c r="CW13" s="624"/>
      <c r="CX13" s="624"/>
      <c r="CY13" s="625"/>
      <c r="CZ13" s="626">
        <v>16.7</v>
      </c>
      <c r="DA13" s="626"/>
      <c r="DB13" s="626"/>
      <c r="DC13" s="626"/>
      <c r="DD13" s="632">
        <v>6703948</v>
      </c>
      <c r="DE13" s="624"/>
      <c r="DF13" s="624"/>
      <c r="DG13" s="624"/>
      <c r="DH13" s="624"/>
      <c r="DI13" s="624"/>
      <c r="DJ13" s="624"/>
      <c r="DK13" s="624"/>
      <c r="DL13" s="624"/>
      <c r="DM13" s="624"/>
      <c r="DN13" s="624"/>
      <c r="DO13" s="624"/>
      <c r="DP13" s="625"/>
      <c r="DQ13" s="632">
        <v>4079897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4903</v>
      </c>
      <c r="S14" s="624"/>
      <c r="T14" s="624"/>
      <c r="U14" s="624"/>
      <c r="V14" s="624"/>
      <c r="W14" s="624"/>
      <c r="X14" s="624"/>
      <c r="Y14" s="625"/>
      <c r="Z14" s="626">
        <v>0</v>
      </c>
      <c r="AA14" s="626"/>
      <c r="AB14" s="626"/>
      <c r="AC14" s="626"/>
      <c r="AD14" s="627">
        <v>4903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316424</v>
      </c>
      <c r="BH14" s="624"/>
      <c r="BI14" s="624"/>
      <c r="BJ14" s="624"/>
      <c r="BK14" s="624"/>
      <c r="BL14" s="624"/>
      <c r="BM14" s="624"/>
      <c r="BN14" s="625"/>
      <c r="BO14" s="626">
        <v>1.2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1509388</v>
      </c>
      <c r="CS14" s="624"/>
      <c r="CT14" s="624"/>
      <c r="CU14" s="624"/>
      <c r="CV14" s="624"/>
      <c r="CW14" s="624"/>
      <c r="CX14" s="624"/>
      <c r="CY14" s="625"/>
      <c r="CZ14" s="626">
        <v>2.6</v>
      </c>
      <c r="DA14" s="626"/>
      <c r="DB14" s="626"/>
      <c r="DC14" s="626"/>
      <c r="DD14" s="632">
        <v>42416</v>
      </c>
      <c r="DE14" s="624"/>
      <c r="DF14" s="624"/>
      <c r="DG14" s="624"/>
      <c r="DH14" s="624"/>
      <c r="DI14" s="624"/>
      <c r="DJ14" s="624"/>
      <c r="DK14" s="624"/>
      <c r="DL14" s="624"/>
      <c r="DM14" s="624"/>
      <c r="DN14" s="624"/>
      <c r="DO14" s="624"/>
      <c r="DP14" s="625"/>
      <c r="DQ14" s="632">
        <v>1467889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894025</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5429453</v>
      </c>
      <c r="CS15" s="624"/>
      <c r="CT15" s="624"/>
      <c r="CU15" s="624"/>
      <c r="CV15" s="624"/>
      <c r="CW15" s="624"/>
      <c r="CX15" s="624"/>
      <c r="CY15" s="625"/>
      <c r="CZ15" s="626">
        <v>9.1999999999999993</v>
      </c>
      <c r="DA15" s="626"/>
      <c r="DB15" s="626"/>
      <c r="DC15" s="626"/>
      <c r="DD15" s="632">
        <v>844929</v>
      </c>
      <c r="DE15" s="624"/>
      <c r="DF15" s="624"/>
      <c r="DG15" s="624"/>
      <c r="DH15" s="624"/>
      <c r="DI15" s="624"/>
      <c r="DJ15" s="624"/>
      <c r="DK15" s="624"/>
      <c r="DL15" s="624"/>
      <c r="DM15" s="624"/>
      <c r="DN15" s="624"/>
      <c r="DO15" s="624"/>
      <c r="DP15" s="625"/>
      <c r="DQ15" s="632">
        <v>4202817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58554</v>
      </c>
      <c r="S16" s="624"/>
      <c r="T16" s="624"/>
      <c r="U16" s="624"/>
      <c r="V16" s="624"/>
      <c r="W16" s="624"/>
      <c r="X16" s="624"/>
      <c r="Y16" s="625"/>
      <c r="Z16" s="626">
        <v>0.1</v>
      </c>
      <c r="AA16" s="626"/>
      <c r="AB16" s="626"/>
      <c r="AC16" s="626"/>
      <c r="AD16" s="627">
        <v>58554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449578</v>
      </c>
      <c r="S17" s="624"/>
      <c r="T17" s="624"/>
      <c r="U17" s="624"/>
      <c r="V17" s="624"/>
      <c r="W17" s="624"/>
      <c r="X17" s="624"/>
      <c r="Y17" s="625"/>
      <c r="Z17" s="626">
        <v>0.8</v>
      </c>
      <c r="AA17" s="626"/>
      <c r="AB17" s="626"/>
      <c r="AC17" s="626"/>
      <c r="AD17" s="627">
        <v>449578</v>
      </c>
      <c r="AE17" s="627"/>
      <c r="AF17" s="627"/>
      <c r="AG17" s="627"/>
      <c r="AH17" s="627"/>
      <c r="AI17" s="627"/>
      <c r="AJ17" s="627"/>
      <c r="AK17" s="627"/>
      <c r="AL17" s="628">
        <v>1.5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4419734</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4372515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188364</v>
      </c>
      <c r="S18" s="624"/>
      <c r="T18" s="624"/>
      <c r="U18" s="624"/>
      <c r="V18" s="624"/>
      <c r="W18" s="624"/>
      <c r="X18" s="624"/>
      <c r="Y18" s="625"/>
      <c r="Z18" s="626">
        <v>0.3</v>
      </c>
      <c r="AA18" s="626"/>
      <c r="AB18" s="626"/>
      <c r="AC18" s="626"/>
      <c r="AD18" s="627">
        <v>188364</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178141</v>
      </c>
      <c r="S19" s="624"/>
      <c r="T19" s="624"/>
      <c r="U19" s="624"/>
      <c r="V19" s="624"/>
      <c r="W19" s="624"/>
      <c r="X19" s="624"/>
      <c r="Y19" s="625"/>
      <c r="Z19" s="626">
        <v>0.3</v>
      </c>
      <c r="AA19" s="626"/>
      <c r="AB19" s="626"/>
      <c r="AC19" s="626"/>
      <c r="AD19" s="627">
        <v>178141</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1884843</v>
      </c>
      <c r="BH19" s="624"/>
      <c r="BI19" s="624"/>
      <c r="BJ19" s="624"/>
      <c r="BK19" s="624"/>
      <c r="BL19" s="624"/>
      <c r="BM19" s="624"/>
      <c r="BN19" s="625"/>
      <c r="BO19" s="626">
        <v>7.4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10223</v>
      </c>
      <c r="S20" s="624"/>
      <c r="T20" s="624"/>
      <c r="U20" s="624"/>
      <c r="V20" s="624"/>
      <c r="W20" s="624"/>
      <c r="X20" s="624"/>
      <c r="Y20" s="625"/>
      <c r="Z20" s="626">
        <v>0</v>
      </c>
      <c r="AA20" s="626"/>
      <c r="AB20" s="626"/>
      <c r="AC20" s="626"/>
      <c r="AD20" s="627">
        <v>10223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1884843</v>
      </c>
      <c r="BH20" s="624"/>
      <c r="BI20" s="624"/>
      <c r="BJ20" s="624"/>
      <c r="BK20" s="624"/>
      <c r="BL20" s="624"/>
      <c r="BM20" s="624"/>
      <c r="BN20" s="625"/>
      <c r="BO20" s="626">
        <v>7.4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58836957</v>
      </c>
      <c r="CS20" s="624"/>
      <c r="CT20" s="624"/>
      <c r="CU20" s="624"/>
      <c r="CV20" s="624"/>
      <c r="CW20" s="624"/>
      <c r="CX20" s="624"/>
      <c r="CY20" s="625"/>
      <c r="CZ20" s="626">
        <v>100</v>
      </c>
      <c r="DA20" s="626"/>
      <c r="DB20" s="626"/>
      <c r="DC20" s="626"/>
      <c r="DD20" s="632">
        <v>8170789</v>
      </c>
      <c r="DE20" s="624"/>
      <c r="DF20" s="624"/>
      <c r="DG20" s="624"/>
      <c r="DH20" s="624"/>
      <c r="DI20" s="624"/>
      <c r="DJ20" s="624"/>
      <c r="DK20" s="624"/>
      <c r="DL20" s="624"/>
      <c r="DM20" s="624"/>
      <c r="DN20" s="624"/>
      <c r="DO20" s="624"/>
      <c r="DP20" s="625"/>
      <c r="DQ20" s="632">
        <v>35616914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2428375</v>
      </c>
      <c r="S21" s="624"/>
      <c r="T21" s="624"/>
      <c r="U21" s="624"/>
      <c r="V21" s="624"/>
      <c r="W21" s="624"/>
      <c r="X21" s="624"/>
      <c r="Y21" s="625"/>
      <c r="Z21" s="626">
        <v>4.0999999999999996</v>
      </c>
      <c r="AA21" s="626"/>
      <c r="AB21" s="626"/>
      <c r="AC21" s="626"/>
      <c r="AD21" s="627">
        <v>2008542</v>
      </c>
      <c r="AE21" s="627"/>
      <c r="AF21" s="627"/>
      <c r="AG21" s="627"/>
      <c r="AH21" s="627"/>
      <c r="AI21" s="627"/>
      <c r="AJ21" s="627"/>
      <c r="AK21" s="627"/>
      <c r="AL21" s="628">
        <v>6.5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2747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2008542</v>
      </c>
      <c r="S22" s="624"/>
      <c r="T22" s="624"/>
      <c r="U22" s="624"/>
      <c r="V22" s="624"/>
      <c r="W22" s="624"/>
      <c r="X22" s="624"/>
      <c r="Y22" s="625"/>
      <c r="Z22" s="626">
        <v>3.4</v>
      </c>
      <c r="AA22" s="626"/>
      <c r="AB22" s="626"/>
      <c r="AC22" s="626"/>
      <c r="AD22" s="627">
        <v>2008542</v>
      </c>
      <c r="AE22" s="627"/>
      <c r="AF22" s="627"/>
      <c r="AG22" s="627"/>
      <c r="AH22" s="627"/>
      <c r="AI22" s="627"/>
      <c r="AJ22" s="627"/>
      <c r="AK22" s="627"/>
      <c r="AL22" s="628">
        <v>6.5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419833</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1882096</v>
      </c>
      <c r="BH23" s="624"/>
      <c r="BI23" s="624"/>
      <c r="BJ23" s="624"/>
      <c r="BK23" s="624"/>
      <c r="BL23" s="624"/>
      <c r="BM23" s="624"/>
      <c r="BN23" s="625"/>
      <c r="BO23" s="626">
        <v>7.4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28864507</v>
      </c>
      <c r="CS24" s="613"/>
      <c r="CT24" s="613"/>
      <c r="CU24" s="613"/>
      <c r="CV24" s="613"/>
      <c r="CW24" s="613"/>
      <c r="CX24" s="613"/>
      <c r="CY24" s="614"/>
      <c r="CZ24" s="617">
        <v>49.1</v>
      </c>
      <c r="DA24" s="618"/>
      <c r="DB24" s="618"/>
      <c r="DC24" s="634"/>
      <c r="DD24" s="658">
        <v>16710742</v>
      </c>
      <c r="DE24" s="613"/>
      <c r="DF24" s="613"/>
      <c r="DG24" s="613"/>
      <c r="DH24" s="613"/>
      <c r="DI24" s="613"/>
      <c r="DJ24" s="613"/>
      <c r="DK24" s="614"/>
      <c r="DL24" s="658">
        <v>15285115</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32851480</v>
      </c>
      <c r="S25" s="624"/>
      <c r="T25" s="624"/>
      <c r="U25" s="624"/>
      <c r="V25" s="624"/>
      <c r="W25" s="624"/>
      <c r="X25" s="624"/>
      <c r="Y25" s="625"/>
      <c r="Z25" s="626">
        <v>55.2</v>
      </c>
      <c r="AA25" s="626"/>
      <c r="AB25" s="626"/>
      <c r="AC25" s="626"/>
      <c r="AD25" s="627">
        <v>30549550</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7866611</v>
      </c>
      <c r="CS25" s="655"/>
      <c r="CT25" s="655"/>
      <c r="CU25" s="655"/>
      <c r="CV25" s="655"/>
      <c r="CW25" s="655"/>
      <c r="CX25" s="655"/>
      <c r="CY25" s="656"/>
      <c r="CZ25" s="628">
        <v>13.4</v>
      </c>
      <c r="DA25" s="653"/>
      <c r="DB25" s="653"/>
      <c r="DC25" s="657"/>
      <c r="DD25" s="632">
        <v>6928361</v>
      </c>
      <c r="DE25" s="655"/>
      <c r="DF25" s="655"/>
      <c r="DG25" s="655"/>
      <c r="DH25" s="655"/>
      <c r="DI25" s="655"/>
      <c r="DJ25" s="655"/>
      <c r="DK25" s="656"/>
      <c r="DL25" s="632">
        <v>6677779</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14438</v>
      </c>
      <c r="S26" s="624"/>
      <c r="T26" s="624"/>
      <c r="U26" s="624"/>
      <c r="V26" s="624"/>
      <c r="W26" s="624"/>
      <c r="X26" s="624"/>
      <c r="Y26" s="625"/>
      <c r="Z26" s="626">
        <v>0</v>
      </c>
      <c r="AA26" s="626"/>
      <c r="AB26" s="626"/>
      <c r="AC26" s="626"/>
      <c r="AD26" s="627">
        <v>14438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4714123</v>
      </c>
      <c r="CS26" s="624"/>
      <c r="CT26" s="624"/>
      <c r="CU26" s="624"/>
      <c r="CV26" s="624"/>
      <c r="CW26" s="624"/>
      <c r="CX26" s="624"/>
      <c r="CY26" s="625"/>
      <c r="CZ26" s="628">
        <v>8</v>
      </c>
      <c r="DA26" s="653"/>
      <c r="DB26" s="653"/>
      <c r="DC26" s="657"/>
      <c r="DD26" s="632">
        <v>4177649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324661</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25577511</v>
      </c>
      <c r="BH27" s="624"/>
      <c r="BI27" s="624"/>
      <c r="BJ27" s="624"/>
      <c r="BK27" s="624"/>
      <c r="BL27" s="624"/>
      <c r="BM27" s="624"/>
      <c r="BN27" s="625"/>
      <c r="BO27" s="626">
        <v>100</v>
      </c>
      <c r="BP27" s="626"/>
      <c r="BQ27" s="626"/>
      <c r="BR27" s="626"/>
      <c r="BS27" s="627">
        <v>550024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16578162</v>
      </c>
      <c r="CS27" s="655"/>
      <c r="CT27" s="655"/>
      <c r="CU27" s="655"/>
      <c r="CV27" s="655"/>
      <c r="CW27" s="655"/>
      <c r="CX27" s="655"/>
      <c r="CY27" s="656"/>
      <c r="CZ27" s="628">
        <v>28.2</v>
      </c>
      <c r="DA27" s="653"/>
      <c r="DB27" s="653"/>
      <c r="DC27" s="657"/>
      <c r="DD27" s="632">
        <v>5409866</v>
      </c>
      <c r="DE27" s="655"/>
      <c r="DF27" s="655"/>
      <c r="DG27" s="655"/>
      <c r="DH27" s="655"/>
      <c r="DI27" s="655"/>
      <c r="DJ27" s="655"/>
      <c r="DK27" s="656"/>
      <c r="DL27" s="632">
        <v>4234821</v>
      </c>
      <c r="DM27" s="655"/>
      <c r="DN27" s="655"/>
      <c r="DO27" s="655"/>
      <c r="DP27" s="655"/>
      <c r="DQ27" s="655"/>
      <c r="DR27" s="655"/>
      <c r="DS27" s="655"/>
      <c r="DT27" s="655"/>
      <c r="DU27" s="655"/>
      <c r="DV27" s="656"/>
      <c r="DW27" s="628">
        <v>13.7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685678</v>
      </c>
      <c r="S28" s="624"/>
      <c r="T28" s="624"/>
      <c r="U28" s="624"/>
      <c r="V28" s="624"/>
      <c r="W28" s="624"/>
      <c r="X28" s="624"/>
      <c r="Y28" s="625"/>
      <c r="Z28" s="626">
        <v>1.2</v>
      </c>
      <c r="AA28" s="626"/>
      <c r="AB28" s="626"/>
      <c r="AC28" s="626"/>
      <c r="AD28" s="627">
        <v>83949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4419734</v>
      </c>
      <c r="CS28" s="624"/>
      <c r="CT28" s="624"/>
      <c r="CU28" s="624"/>
      <c r="CV28" s="624"/>
      <c r="CW28" s="624"/>
      <c r="CX28" s="624"/>
      <c r="CY28" s="625"/>
      <c r="CZ28" s="628">
        <v>7.5</v>
      </c>
      <c r="DA28" s="653"/>
      <c r="DB28" s="653"/>
      <c r="DC28" s="657"/>
      <c r="DD28" s="632">
        <v>4372515</v>
      </c>
      <c r="DE28" s="624"/>
      <c r="DF28" s="624"/>
      <c r="DG28" s="624"/>
      <c r="DH28" s="624"/>
      <c r="DI28" s="624"/>
      <c r="DJ28" s="624"/>
      <c r="DK28" s="625"/>
      <c r="DL28" s="632">
        <v>4372515</v>
      </c>
      <c r="DM28" s="624"/>
      <c r="DN28" s="624"/>
      <c r="DO28" s="624"/>
      <c r="DP28" s="624"/>
      <c r="DQ28" s="624"/>
      <c r="DR28" s="624"/>
      <c r="DS28" s="624"/>
      <c r="DT28" s="624"/>
      <c r="DU28" s="624"/>
      <c r="DV28" s="625"/>
      <c r="DW28" s="628">
        <v>14.1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450786</v>
      </c>
      <c r="S29" s="624"/>
      <c r="T29" s="624"/>
      <c r="U29" s="624"/>
      <c r="V29" s="624"/>
      <c r="W29" s="624"/>
      <c r="X29" s="624"/>
      <c r="Y29" s="625"/>
      <c r="Z29" s="626">
        <v>0.8</v>
      </c>
      <c r="AA29" s="626"/>
      <c r="AB29" s="626"/>
      <c r="AC29" s="626"/>
      <c r="AD29" s="627">
        <v>21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4419715</v>
      </c>
      <c r="CS29" s="655"/>
      <c r="CT29" s="655"/>
      <c r="CU29" s="655"/>
      <c r="CV29" s="655"/>
      <c r="CW29" s="655"/>
      <c r="CX29" s="655"/>
      <c r="CY29" s="656"/>
      <c r="CZ29" s="628">
        <v>7.5</v>
      </c>
      <c r="DA29" s="653"/>
      <c r="DB29" s="653"/>
      <c r="DC29" s="657"/>
      <c r="DD29" s="632">
        <v>4372496</v>
      </c>
      <c r="DE29" s="655"/>
      <c r="DF29" s="655"/>
      <c r="DG29" s="655"/>
      <c r="DH29" s="655"/>
      <c r="DI29" s="655"/>
      <c r="DJ29" s="655"/>
      <c r="DK29" s="656"/>
      <c r="DL29" s="632">
        <v>4372496</v>
      </c>
      <c r="DM29" s="655"/>
      <c r="DN29" s="655"/>
      <c r="DO29" s="655"/>
      <c r="DP29" s="655"/>
      <c r="DQ29" s="655"/>
      <c r="DR29" s="655"/>
      <c r="DS29" s="655"/>
      <c r="DT29" s="655"/>
      <c r="DU29" s="655"/>
      <c r="DV29" s="656"/>
      <c r="DW29" s="628">
        <v>14.1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13496825</v>
      </c>
      <c r="S30" s="624"/>
      <c r="T30" s="624"/>
      <c r="U30" s="624"/>
      <c r="V30" s="624"/>
      <c r="W30" s="624"/>
      <c r="X30" s="624"/>
      <c r="Y30" s="625"/>
      <c r="Z30" s="626">
        <v>22.7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4315865</v>
      </c>
      <c r="CS30" s="624"/>
      <c r="CT30" s="624"/>
      <c r="CU30" s="624"/>
      <c r="CV30" s="624"/>
      <c r="CW30" s="624"/>
      <c r="CX30" s="624"/>
      <c r="CY30" s="625"/>
      <c r="CZ30" s="628">
        <v>7.3</v>
      </c>
      <c r="DA30" s="653"/>
      <c r="DB30" s="653"/>
      <c r="DC30" s="657"/>
      <c r="DD30" s="632">
        <v>4268646</v>
      </c>
      <c r="DE30" s="624"/>
      <c r="DF30" s="624"/>
      <c r="DG30" s="624"/>
      <c r="DH30" s="624"/>
      <c r="DI30" s="624"/>
      <c r="DJ30" s="624"/>
      <c r="DK30" s="625"/>
      <c r="DL30" s="632">
        <v>4268646</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97.5</v>
      </c>
      <c r="BN31" s="667"/>
      <c r="BO31" s="667"/>
      <c r="BP31" s="667"/>
      <c r="BQ31" s="668"/>
      <c r="BR31" s="679">
        <v>99.3</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103850</v>
      </c>
      <c r="CS31" s="655"/>
      <c r="CT31" s="655"/>
      <c r="CU31" s="655"/>
      <c r="CV31" s="655"/>
      <c r="CW31" s="655"/>
      <c r="CX31" s="655"/>
      <c r="CY31" s="656"/>
      <c r="CZ31" s="628">
        <v>0.2</v>
      </c>
      <c r="DA31" s="653"/>
      <c r="DB31" s="653"/>
      <c r="DC31" s="657"/>
      <c r="DD31" s="632">
        <v>103850</v>
      </c>
      <c r="DE31" s="655"/>
      <c r="DF31" s="655"/>
      <c r="DG31" s="655"/>
      <c r="DH31" s="655"/>
      <c r="DI31" s="655"/>
      <c r="DJ31" s="655"/>
      <c r="DK31" s="656"/>
      <c r="DL31" s="632">
        <v>103850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4345137</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97.2</v>
      </c>
      <c r="BN32" s="655"/>
      <c r="BO32" s="655"/>
      <c r="BP32" s="655"/>
      <c r="BQ32" s="678"/>
      <c r="BR32" s="680">
        <v>99.2</v>
      </c>
      <c r="BS32" s="655"/>
      <c r="BT32" s="655"/>
      <c r="BU32" s="655"/>
      <c r="BV32" s="655"/>
      <c r="BW32" s="655"/>
      <c r="BX32" s="629">
        <v>97.3</v>
      </c>
      <c r="BY32" s="655"/>
      <c r="BZ32" s="655"/>
      <c r="CA32" s="655"/>
      <c r="CB32" s="678"/>
      <c r="CD32" s="663"/>
      <c r="CE32" s="664"/>
      <c r="CF32" s="620" t="s">
        <v>304</v>
      </c>
      <c r="CG32" s="621"/>
      <c r="CH32" s="621"/>
      <c r="CI32" s="621"/>
      <c r="CJ32" s="621"/>
      <c r="CK32" s="621"/>
      <c r="CL32" s="621"/>
      <c r="CM32" s="621"/>
      <c r="CN32" s="621"/>
      <c r="CO32" s="621"/>
      <c r="CP32" s="621"/>
      <c r="CQ32" s="622"/>
      <c r="CR32" s="623">
        <v>19</v>
      </c>
      <c r="CS32" s="624"/>
      <c r="CT32" s="624"/>
      <c r="CU32" s="624"/>
      <c r="CV32" s="624"/>
      <c r="CW32" s="624"/>
      <c r="CX32" s="624"/>
      <c r="CY32" s="625"/>
      <c r="CZ32" s="628">
        <v>0</v>
      </c>
      <c r="DA32" s="653"/>
      <c r="DB32" s="653"/>
      <c r="DC32" s="657"/>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175766</v>
      </c>
      <c r="S33" s="624"/>
      <c r="T33" s="624"/>
      <c r="U33" s="624"/>
      <c r="V33" s="624"/>
      <c r="W33" s="624"/>
      <c r="X33" s="624"/>
      <c r="Y33" s="625"/>
      <c r="Z33" s="626">
        <v>0.3</v>
      </c>
      <c r="AA33" s="626"/>
      <c r="AB33" s="626"/>
      <c r="AC33" s="626"/>
      <c r="AD33" s="627">
        <v>83937</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97.6</v>
      </c>
      <c r="BN33" s="682"/>
      <c r="BO33" s="682"/>
      <c r="BP33" s="682"/>
      <c r="BQ33" s="684"/>
      <c r="BR33" s="681">
        <v>99.4</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21801661</v>
      </c>
      <c r="CS33" s="655"/>
      <c r="CT33" s="655"/>
      <c r="CU33" s="655"/>
      <c r="CV33" s="655"/>
      <c r="CW33" s="655"/>
      <c r="CX33" s="655"/>
      <c r="CY33" s="656"/>
      <c r="CZ33" s="628">
        <v>37.1</v>
      </c>
      <c r="DA33" s="653"/>
      <c r="DB33" s="653"/>
      <c r="DC33" s="657"/>
      <c r="DD33" s="632">
        <v>16834794</v>
      </c>
      <c r="DE33" s="655"/>
      <c r="DF33" s="655"/>
      <c r="DG33" s="655"/>
      <c r="DH33" s="655"/>
      <c r="DI33" s="655"/>
      <c r="DJ33" s="655"/>
      <c r="DK33" s="656"/>
      <c r="DL33" s="632">
        <v>12387252</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775576</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8839622</v>
      </c>
      <c r="CS34" s="624"/>
      <c r="CT34" s="624"/>
      <c r="CU34" s="624"/>
      <c r="CV34" s="624"/>
      <c r="CW34" s="624"/>
      <c r="CX34" s="624"/>
      <c r="CY34" s="625"/>
      <c r="CZ34" s="628">
        <v>15</v>
      </c>
      <c r="DA34" s="653"/>
      <c r="DB34" s="653"/>
      <c r="DC34" s="657"/>
      <c r="DD34" s="632">
        <v>6283747</v>
      </c>
      <c r="DE34" s="624"/>
      <c r="DF34" s="624"/>
      <c r="DG34" s="624"/>
      <c r="DH34" s="624"/>
      <c r="DI34" s="624"/>
      <c r="DJ34" s="624"/>
      <c r="DK34" s="625"/>
      <c r="DL34" s="632">
        <v>5088580</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820951</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450643</v>
      </c>
      <c r="CS35" s="655"/>
      <c r="CT35" s="655"/>
      <c r="CU35" s="655"/>
      <c r="CV35" s="655"/>
      <c r="CW35" s="655"/>
      <c r="CX35" s="655"/>
      <c r="CY35" s="656"/>
      <c r="CZ35" s="628">
        <v>0.8</v>
      </c>
      <c r="DA35" s="653"/>
      <c r="DB35" s="653"/>
      <c r="DC35" s="657"/>
      <c r="DD35" s="632">
        <v>433363</v>
      </c>
      <c r="DE35" s="655"/>
      <c r="DF35" s="655"/>
      <c r="DG35" s="655"/>
      <c r="DH35" s="655"/>
      <c r="DI35" s="655"/>
      <c r="DJ35" s="655"/>
      <c r="DK35" s="656"/>
      <c r="DL35" s="632">
        <v>432978</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932559</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5171281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54057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5665922</v>
      </c>
      <c r="CS36" s="624"/>
      <c r="CT36" s="624"/>
      <c r="CU36" s="624"/>
      <c r="CV36" s="624"/>
      <c r="CW36" s="624"/>
      <c r="CX36" s="624"/>
      <c r="CY36" s="625"/>
      <c r="CZ36" s="628">
        <v>9.6</v>
      </c>
      <c r="DA36" s="653"/>
      <c r="DB36" s="653"/>
      <c r="DC36" s="657"/>
      <c r="DD36" s="632">
        <v>4867132</v>
      </c>
      <c r="DE36" s="624"/>
      <c r="DF36" s="624"/>
      <c r="DG36" s="624"/>
      <c r="DH36" s="624"/>
      <c r="DI36" s="624"/>
      <c r="DJ36" s="624"/>
      <c r="DK36" s="625"/>
      <c r="DL36" s="632">
        <v>3697804</v>
      </c>
      <c r="DM36" s="624"/>
      <c r="DN36" s="624"/>
      <c r="DO36" s="624"/>
      <c r="DP36" s="624"/>
      <c r="DQ36" s="624"/>
      <c r="DR36" s="624"/>
      <c r="DS36" s="624"/>
      <c r="DT36" s="624"/>
      <c r="DU36" s="624"/>
      <c r="DV36" s="625"/>
      <c r="DW36" s="628">
        <v>11.9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1260986</v>
      </c>
      <c r="S37" s="624"/>
      <c r="T37" s="624"/>
      <c r="U37" s="624"/>
      <c r="V37" s="624"/>
      <c r="W37" s="624"/>
      <c r="X37" s="624"/>
      <c r="Y37" s="625"/>
      <c r="Z37" s="626">
        <v>2.1</v>
      </c>
      <c r="AA37" s="626"/>
      <c r="AB37" s="626"/>
      <c r="AC37" s="626"/>
      <c r="AD37" s="627">
        <v>44806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971470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-116118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1628664</v>
      </c>
      <c r="CS37" s="655"/>
      <c r="CT37" s="655"/>
      <c r="CU37" s="655"/>
      <c r="CV37" s="655"/>
      <c r="CW37" s="655"/>
      <c r="CX37" s="655"/>
      <c r="CY37" s="656"/>
      <c r="CZ37" s="628">
        <v>2.8</v>
      </c>
      <c r="DA37" s="653"/>
      <c r="DB37" s="653"/>
      <c r="DC37" s="657"/>
      <c r="DD37" s="632">
        <v>1622664</v>
      </c>
      <c r="DE37" s="655"/>
      <c r="DF37" s="655"/>
      <c r="DG37" s="655"/>
      <c r="DH37" s="655"/>
      <c r="DI37" s="655"/>
      <c r="DJ37" s="655"/>
      <c r="DK37" s="656"/>
      <c r="DL37" s="632">
        <v>1541496</v>
      </c>
      <c r="DM37" s="655"/>
      <c r="DN37" s="655"/>
      <c r="DO37" s="655"/>
      <c r="DP37" s="655"/>
      <c r="DQ37" s="655"/>
      <c r="DR37" s="655"/>
      <c r="DS37" s="655"/>
      <c r="DT37" s="655"/>
      <c r="DU37" s="655"/>
      <c r="DV37" s="656"/>
      <c r="DW37" s="628">
        <v>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3336434</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111213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14147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4088598</v>
      </c>
      <c r="CS38" s="624"/>
      <c r="CT38" s="624"/>
      <c r="CU38" s="624"/>
      <c r="CV38" s="624"/>
      <c r="CW38" s="624"/>
      <c r="CX38" s="624"/>
      <c r="CY38" s="625"/>
      <c r="CZ38" s="628">
        <v>6.9</v>
      </c>
      <c r="DA38" s="653"/>
      <c r="DB38" s="653"/>
      <c r="DC38" s="657"/>
      <c r="DD38" s="632">
        <v>3363964</v>
      </c>
      <c r="DE38" s="624"/>
      <c r="DF38" s="624"/>
      <c r="DG38" s="624"/>
      <c r="DH38" s="624"/>
      <c r="DI38" s="624"/>
      <c r="DJ38" s="624"/>
      <c r="DK38" s="625"/>
      <c r="DL38" s="632">
        <v>3167890</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20921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2299990</v>
      </c>
      <c r="CS39" s="655"/>
      <c r="CT39" s="655"/>
      <c r="CU39" s="655"/>
      <c r="CV39" s="655"/>
      <c r="CW39" s="655"/>
      <c r="CX39" s="655"/>
      <c r="CY39" s="656"/>
      <c r="CZ39" s="628">
        <v>3.9</v>
      </c>
      <c r="DA39" s="653"/>
      <c r="DB39" s="653"/>
      <c r="DC39" s="657"/>
      <c r="DD39" s="632">
        <v>1534302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191834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456886</v>
      </c>
      <c r="CS40" s="624"/>
      <c r="CT40" s="624"/>
      <c r="CU40" s="624"/>
      <c r="CV40" s="624"/>
      <c r="CW40" s="624"/>
      <c r="CX40" s="624"/>
      <c r="CY40" s="625"/>
      <c r="CZ40" s="628">
        <v>0.8</v>
      </c>
      <c r="DA40" s="653"/>
      <c r="DB40" s="653"/>
      <c r="DC40" s="657"/>
      <c r="DD40" s="632">
        <v>352286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59471277</v>
      </c>
      <c r="S41" s="696"/>
      <c r="T41" s="696"/>
      <c r="U41" s="696"/>
      <c r="V41" s="696"/>
      <c r="W41" s="696"/>
      <c r="X41" s="696"/>
      <c r="Y41" s="700"/>
      <c r="Z41" s="701">
        <v>100</v>
      </c>
      <c r="AA41" s="701"/>
      <c r="AB41" s="701"/>
      <c r="AC41" s="701"/>
      <c r="AD41" s="702">
        <v>30776701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993618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3094980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8170789</v>
      </c>
      <c r="CS42" s="655"/>
      <c r="CT42" s="655"/>
      <c r="CU42" s="655"/>
      <c r="CV42" s="655"/>
      <c r="CW42" s="655"/>
      <c r="CX42" s="655"/>
      <c r="CY42" s="656"/>
      <c r="CZ42" s="628">
        <v>13.9</v>
      </c>
      <c r="DA42" s="653"/>
      <c r="DB42" s="653"/>
      <c r="DC42" s="657"/>
      <c r="DD42" s="632">
        <v>2071378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381691</v>
      </c>
      <c r="CS43" s="655"/>
      <c r="CT43" s="655"/>
      <c r="CU43" s="655"/>
      <c r="CV43" s="655"/>
      <c r="CW43" s="655"/>
      <c r="CX43" s="655"/>
      <c r="CY43" s="656"/>
      <c r="CZ43" s="628">
        <v>0.6</v>
      </c>
      <c r="DA43" s="653"/>
      <c r="DB43" s="653"/>
      <c r="DC43" s="657"/>
      <c r="DD43" s="632">
        <v>131146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8170789</v>
      </c>
      <c r="CS44" s="624"/>
      <c r="CT44" s="624"/>
      <c r="CU44" s="624"/>
      <c r="CV44" s="624"/>
      <c r="CW44" s="624"/>
      <c r="CX44" s="624"/>
      <c r="CY44" s="625"/>
      <c r="CZ44" s="628">
        <v>13.9</v>
      </c>
      <c r="DA44" s="629"/>
      <c r="DB44" s="629"/>
      <c r="DC44" s="635"/>
      <c r="DD44" s="632">
        <v>2071378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6442639</v>
      </c>
      <c r="CS45" s="655"/>
      <c r="CT45" s="655"/>
      <c r="CU45" s="655"/>
      <c r="CV45" s="655"/>
      <c r="CW45" s="655"/>
      <c r="CX45" s="655"/>
      <c r="CY45" s="656"/>
      <c r="CZ45" s="628">
        <v>10.9</v>
      </c>
      <c r="DA45" s="653"/>
      <c r="DB45" s="653"/>
      <c r="DC45" s="657"/>
      <c r="DD45" s="632">
        <v>867533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1653714</v>
      </c>
      <c r="CS46" s="624"/>
      <c r="CT46" s="624"/>
      <c r="CU46" s="624"/>
      <c r="CV46" s="624"/>
      <c r="CW46" s="624"/>
      <c r="CX46" s="624"/>
      <c r="CY46" s="625"/>
      <c r="CZ46" s="628">
        <v>2.8</v>
      </c>
      <c r="DA46" s="629"/>
      <c r="DB46" s="629"/>
      <c r="DC46" s="635"/>
      <c r="DD46" s="632">
        <v>1196009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58836957</v>
      </c>
      <c r="CS49" s="682"/>
      <c r="CT49" s="682"/>
      <c r="CU49" s="682"/>
      <c r="CV49" s="682"/>
      <c r="CW49" s="682"/>
      <c r="CX49" s="682"/>
      <c r="CY49" s="711"/>
      <c r="CZ49" s="703">
        <v>100</v>
      </c>
      <c r="DA49" s="712"/>
      <c r="DB49" s="712"/>
      <c r="DC49" s="713"/>
      <c r="DD49" s="714">
        <v>35616914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P2DzamNlFnvIaqqZCU9xG+UY1rsfCbh4vsrBF2Guqj7VtgAGSY70tE4XN8EnmPNLsDAsgxe3JZK6oiYSKl4+A==" saltValue="fhBkKM1XoDjd/pkjfRWH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2" zoomScale="60" zoomScaleNormal="25" zoomScaleSheetLayoutView="70" workbookViewId="0">
      <selection activeCell="Q7" sqref="Q7:U7"/>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59081</v>
      </c>
      <c r="R7" s="753"/>
      <c r="S7" s="753"/>
      <c r="T7" s="753"/>
      <c r="U7" s="753"/>
      <c r="V7" s="753">
        <v>58447</v>
      </c>
      <c r="W7" s="753"/>
      <c r="X7" s="753"/>
      <c r="Y7" s="753"/>
      <c r="Z7" s="753"/>
      <c r="AA7" s="753">
        <f>Q7-V7</f>
        <v>634</v>
      </c>
      <c r="AB7" s="753"/>
      <c r="AC7" s="753"/>
      <c r="AD7" s="753"/>
      <c r="AE7" s="754"/>
      <c r="AF7" s="755">
        <v>552</v>
      </c>
      <c r="AG7" s="756"/>
      <c r="AH7" s="756"/>
      <c r="AI7" s="756"/>
      <c r="AJ7" s="757"/>
      <c r="AK7" s="758">
        <v>106</v>
      </c>
      <c r="AL7" s="759"/>
      <c r="AM7" s="759"/>
      <c r="AN7" s="759"/>
      <c r="AO7" s="759"/>
      <c r="AP7" s="759">
        <v>40630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6</v>
      </c>
      <c r="CI7" s="744"/>
      <c r="CJ7" s="744"/>
      <c r="CK7" s="744"/>
      <c r="CL7" s="745"/>
      <c r="CM7" s="743">
        <v>1275</v>
      </c>
      <c r="CN7" s="744"/>
      <c r="CO7" s="744"/>
      <c r="CP7" s="744"/>
      <c r="CQ7" s="745"/>
      <c r="CR7" s="743">
        <v>10</v>
      </c>
      <c r="CS7" s="744"/>
      <c r="CT7" s="744"/>
      <c r="CU7" s="744"/>
      <c r="CV7" s="745"/>
      <c r="CW7" s="743" t="s">
        <v>554</v>
      </c>
      <c r="CX7" s="744"/>
      <c r="CY7" s="744"/>
      <c r="CZ7" s="744"/>
      <c r="DA7" s="745"/>
      <c r="DB7" s="743" t="s">
        <v>554</v>
      </c>
      <c r="DC7" s="744"/>
      <c r="DD7" s="744"/>
      <c r="DE7" s="744"/>
      <c r="DF7" s="745"/>
      <c r="DG7" s="743">
        <v>1392</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1091</v>
      </c>
      <c r="R8" s="784"/>
      <c r="S8" s="784"/>
      <c r="T8" s="784"/>
      <c r="U8" s="784"/>
      <c r="V8" s="784">
        <v>1091</v>
      </c>
      <c r="W8" s="784"/>
      <c r="X8" s="784"/>
      <c r="Y8" s="784"/>
      <c r="Z8" s="784"/>
      <c r="AA8" s="784">
        <f>Q8-V8</f>
        <v>0</v>
      </c>
      <c r="AB8" s="784"/>
      <c r="AC8" s="784"/>
      <c r="AD8" s="784"/>
      <c r="AE8" s="785"/>
      <c r="AF8" s="786">
        <v>0</v>
      </c>
      <c r="AG8" s="787"/>
      <c r="AH8" s="787"/>
      <c r="AI8" s="787"/>
      <c r="AJ8" s="788"/>
      <c r="AK8" s="769">
        <v>652</v>
      </c>
      <c r="AL8" s="770"/>
      <c r="AM8" s="770"/>
      <c r="AN8" s="770"/>
      <c r="AO8" s="770"/>
      <c r="AP8" s="770" t="s">
        <v>545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-12</v>
      </c>
      <c r="CI8" s="777"/>
      <c r="CJ8" s="777"/>
      <c r="CK8" s="777"/>
      <c r="CL8" s="778"/>
      <c r="CM8" s="776">
        <v>260</v>
      </c>
      <c r="CN8" s="777"/>
      <c r="CO8" s="777"/>
      <c r="CP8" s="777"/>
      <c r="CQ8" s="778"/>
      <c r="CR8" s="776">
        <v>10</v>
      </c>
      <c r="CS8" s="777"/>
      <c r="CT8" s="777"/>
      <c r="CU8" s="777"/>
      <c r="CV8" s="778"/>
      <c r="CW8" s="776" t="s">
        <v>554</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548</v>
      </c>
      <c r="BT9" s="774"/>
      <c r="BU9" s="774"/>
      <c r="BV9" s="774"/>
      <c r="BW9" s="774"/>
      <c r="BX9" s="774"/>
      <c r="BY9" s="774"/>
      <c r="BZ9" s="774"/>
      <c r="CA9" s="774"/>
      <c r="CB9" s="774"/>
      <c r="CC9" s="774"/>
      <c r="CD9" s="774"/>
      <c r="CE9" s="774"/>
      <c r="CF9" s="774"/>
      <c r="CG9" s="775"/>
      <c r="CH9" s="776">
        <v>54</v>
      </c>
      <c r="CI9" s="777"/>
      <c r="CJ9" s="777"/>
      <c r="CK9" s="777"/>
      <c r="CL9" s="778"/>
      <c r="CM9" s="776">
        <v>723</v>
      </c>
      <c r="CN9" s="777"/>
      <c r="CO9" s="777"/>
      <c r="CP9" s="777"/>
      <c r="CQ9" s="778"/>
      <c r="CR9" s="776">
        <v>22</v>
      </c>
      <c r="CS9" s="777"/>
      <c r="CT9" s="777"/>
      <c r="CU9" s="777"/>
      <c r="CV9" s="778"/>
      <c r="CW9" s="776" t="s">
        <v>554</v>
      </c>
      <c r="CX9" s="777"/>
      <c r="CY9" s="777"/>
      <c r="CZ9" s="777"/>
      <c r="DA9" s="778"/>
      <c r="DB9" s="776" t="s">
        <v>554</v>
      </c>
      <c r="DC9" s="777"/>
      <c r="DD9" s="777"/>
      <c r="DE9" s="777"/>
      <c r="DF9" s="778"/>
      <c r="DG9" s="776" t="s">
        <v>554</v>
      </c>
      <c r="DH9" s="777"/>
      <c r="DI9" s="777"/>
      <c r="DJ9" s="777"/>
      <c r="DK9" s="778"/>
      <c r="DL9" s="776" t="s">
        <v>554</v>
      </c>
      <c r="DM9" s="777"/>
      <c r="DN9" s="777"/>
      <c r="DO9" s="777"/>
      <c r="DP9" s="778"/>
      <c r="DQ9" s="776" t="s">
        <v>554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549</v>
      </c>
      <c r="BT10" s="774"/>
      <c r="BU10" s="774"/>
      <c r="BV10" s="774"/>
      <c r="BW10" s="774"/>
      <c r="BX10" s="774"/>
      <c r="BY10" s="774"/>
      <c r="BZ10" s="774"/>
      <c r="CA10" s="774"/>
      <c r="CB10" s="774"/>
      <c r="CC10" s="774"/>
      <c r="CD10" s="774"/>
      <c r="CE10" s="774"/>
      <c r="CF10" s="774"/>
      <c r="CG10" s="775"/>
      <c r="CH10" s="776">
        <v>11</v>
      </c>
      <c r="CI10" s="777"/>
      <c r="CJ10" s="777"/>
      <c r="CK10" s="777"/>
      <c r="CL10" s="778"/>
      <c r="CM10" s="776">
        <v>105</v>
      </c>
      <c r="CN10" s="777"/>
      <c r="CO10" s="777"/>
      <c r="CP10" s="777"/>
      <c r="CQ10" s="778"/>
      <c r="CR10" s="776">
        <v>10</v>
      </c>
      <c r="CS10" s="777"/>
      <c r="CT10" s="777"/>
      <c r="CU10" s="777"/>
      <c r="CV10" s="778"/>
      <c r="CW10" s="776" t="s">
        <v>554</v>
      </c>
      <c r="CX10" s="777"/>
      <c r="CY10" s="777"/>
      <c r="CZ10" s="777"/>
      <c r="DA10" s="778"/>
      <c r="DB10" s="776" t="s">
        <v>554</v>
      </c>
      <c r="DC10" s="777"/>
      <c r="DD10" s="777"/>
      <c r="DE10" s="777"/>
      <c r="DF10" s="778"/>
      <c r="DG10" s="776" t="s">
        <v>554</v>
      </c>
      <c r="DH10" s="777"/>
      <c r="DI10" s="777"/>
      <c r="DJ10" s="777"/>
      <c r="DK10" s="778"/>
      <c r="DL10" s="776" t="s">
        <v>554</v>
      </c>
      <c r="DM10" s="777"/>
      <c r="DN10" s="777"/>
      <c r="DO10" s="777"/>
      <c r="DP10" s="778"/>
      <c r="DQ10" s="776" t="s">
        <v>554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t="s">
        <v>562</v>
      </c>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59520</v>
      </c>
      <c r="R23" s="793"/>
      <c r="S23" s="793"/>
      <c r="T23" s="793"/>
      <c r="U23" s="793"/>
      <c r="V23" s="793">
        <v>58886</v>
      </c>
      <c r="W23" s="793"/>
      <c r="X23" s="793"/>
      <c r="Y23" s="793"/>
      <c r="Z23" s="793"/>
      <c r="AA23" s="793">
        <v>634</v>
      </c>
      <c r="AB23" s="793"/>
      <c r="AC23" s="793"/>
      <c r="AD23" s="793"/>
      <c r="AE23" s="794"/>
      <c r="AF23" s="795">
        <v>552</v>
      </c>
      <c r="AG23" s="793"/>
      <c r="AH23" s="793"/>
      <c r="AI23" s="793"/>
      <c r="AJ23" s="796"/>
      <c r="AK23" s="797"/>
      <c r="AL23" s="798"/>
      <c r="AM23" s="798"/>
      <c r="AN23" s="798"/>
      <c r="AO23" s="798"/>
      <c r="AP23" s="793">
        <v>40630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11453</v>
      </c>
      <c r="R28" s="823"/>
      <c r="S28" s="823"/>
      <c r="T28" s="823"/>
      <c r="U28" s="823"/>
      <c r="V28" s="823">
        <v>11399</v>
      </c>
      <c r="W28" s="823"/>
      <c r="X28" s="823"/>
      <c r="Y28" s="823"/>
      <c r="Z28" s="823"/>
      <c r="AA28" s="823">
        <f t="shared" ref="AA28:AA31" si="0">Q28-V28</f>
        <v>54</v>
      </c>
      <c r="AB28" s="823"/>
      <c r="AC28" s="823"/>
      <c r="AD28" s="823"/>
      <c r="AE28" s="824"/>
      <c r="AF28" s="825">
        <v>54</v>
      </c>
      <c r="AG28" s="823"/>
      <c r="AH28" s="823"/>
      <c r="AI28" s="823"/>
      <c r="AJ28" s="826"/>
      <c r="AK28" s="827">
        <v>994</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1795</v>
      </c>
      <c r="R29" s="784"/>
      <c r="S29" s="784"/>
      <c r="T29" s="784"/>
      <c r="U29" s="784"/>
      <c r="V29" s="784">
        <v>1791</v>
      </c>
      <c r="W29" s="784"/>
      <c r="X29" s="784"/>
      <c r="Y29" s="784"/>
      <c r="Z29" s="784"/>
      <c r="AA29" s="784">
        <f t="shared" si="0"/>
        <v>4</v>
      </c>
      <c r="AB29" s="784"/>
      <c r="AC29" s="784"/>
      <c r="AD29" s="784"/>
      <c r="AE29" s="785"/>
      <c r="AF29" s="786">
        <v>4</v>
      </c>
      <c r="AG29" s="787"/>
      <c r="AH29" s="787"/>
      <c r="AI29" s="787"/>
      <c r="AJ29" s="788"/>
      <c r="AK29" s="834">
        <v>288</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9855</v>
      </c>
      <c r="R30" s="784"/>
      <c r="S30" s="784"/>
      <c r="T30" s="784"/>
      <c r="U30" s="784"/>
      <c r="V30" s="784">
        <v>9741</v>
      </c>
      <c r="W30" s="784"/>
      <c r="X30" s="784"/>
      <c r="Y30" s="784"/>
      <c r="Z30" s="784"/>
      <c r="AA30" s="784">
        <f t="shared" si="0"/>
        <v>114</v>
      </c>
      <c r="AB30" s="784"/>
      <c r="AC30" s="784"/>
      <c r="AD30" s="784"/>
      <c r="AE30" s="785"/>
      <c r="AF30" s="786">
        <v>114</v>
      </c>
      <c r="AG30" s="787"/>
      <c r="AH30" s="787"/>
      <c r="AI30" s="787"/>
      <c r="AJ30" s="788"/>
      <c r="AK30" s="834">
        <v>1606</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2437</v>
      </c>
      <c r="R31" s="784"/>
      <c r="S31" s="784"/>
      <c r="T31" s="784"/>
      <c r="U31" s="784"/>
      <c r="V31" s="784">
        <v>2146</v>
      </c>
      <c r="W31" s="784"/>
      <c r="X31" s="784"/>
      <c r="Y31" s="784"/>
      <c r="Z31" s="784"/>
      <c r="AA31" s="784">
        <f t="shared" si="0"/>
        <v>291</v>
      </c>
      <c r="AB31" s="784"/>
      <c r="AC31" s="784"/>
      <c r="AD31" s="784"/>
      <c r="AE31" s="785"/>
      <c r="AF31" s="786">
        <v>2374</v>
      </c>
      <c r="AG31" s="787"/>
      <c r="AH31" s="787"/>
      <c r="AI31" s="787"/>
      <c r="AJ31" s="788"/>
      <c r="AK31" s="834">
        <v>111</v>
      </c>
      <c r="AL31" s="830"/>
      <c r="AM31" s="830"/>
      <c r="AN31" s="830"/>
      <c r="AO31" s="830"/>
      <c r="AP31" s="830">
        <v>3674</v>
      </c>
      <c r="AQ31" s="830"/>
      <c r="AR31" s="830"/>
      <c r="AS31" s="830"/>
      <c r="AT31" s="830"/>
      <c r="AU31" s="830" t="s">
        <v>544</v>
      </c>
      <c r="AV31" s="830"/>
      <c r="AW31" s="830"/>
      <c r="AX31" s="830"/>
      <c r="AY31" s="830"/>
      <c r="AZ31" s="831" t="s">
        <v>544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3442</v>
      </c>
      <c r="R32" s="784"/>
      <c r="S32" s="784"/>
      <c r="T32" s="784"/>
      <c r="U32" s="784"/>
      <c r="V32" s="784">
        <v>3238</v>
      </c>
      <c r="W32" s="784"/>
      <c r="X32" s="784"/>
      <c r="Y32" s="784"/>
      <c r="Z32" s="784"/>
      <c r="AA32" s="784">
        <v>203</v>
      </c>
      <c r="AB32" s="784"/>
      <c r="AC32" s="784"/>
      <c r="AD32" s="784"/>
      <c r="AE32" s="785"/>
      <c r="AF32" s="786">
        <v>1620</v>
      </c>
      <c r="AG32" s="787"/>
      <c r="AH32" s="787"/>
      <c r="AI32" s="787"/>
      <c r="AJ32" s="788"/>
      <c r="AK32" s="834">
        <v>650</v>
      </c>
      <c r="AL32" s="830"/>
      <c r="AM32" s="830"/>
      <c r="AN32" s="830"/>
      <c r="AO32" s="830"/>
      <c r="AP32" s="830">
        <v>13548</v>
      </c>
      <c r="AQ32" s="830"/>
      <c r="AR32" s="830"/>
      <c r="AS32" s="830"/>
      <c r="AT32" s="830"/>
      <c r="AU32" s="830">
        <v>4755</v>
      </c>
      <c r="AV32" s="830"/>
      <c r="AW32" s="830"/>
      <c r="AX32" s="830"/>
      <c r="AY32" s="830"/>
      <c r="AZ32" s="831" t="s">
        <v>544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4166</v>
      </c>
      <c r="AG63" s="844"/>
      <c r="AH63" s="844"/>
      <c r="AI63" s="844"/>
      <c r="AJ63" s="845"/>
      <c r="AK63" s="846"/>
      <c r="AL63" s="841"/>
      <c r="AM63" s="841"/>
      <c r="AN63" s="841"/>
      <c r="AO63" s="841"/>
      <c r="AP63" s="844">
        <f>SUM(AP31:AT32)</f>
        <v>17222</v>
      </c>
      <c r="AQ63" s="844"/>
      <c r="AR63" s="844"/>
      <c r="AS63" s="844"/>
      <c r="AT63" s="844"/>
      <c r="AU63" s="844">
        <f>AU32</f>
        <v>4755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5336</v>
      </c>
      <c r="R68" s="866"/>
      <c r="S68" s="866"/>
      <c r="T68" s="866"/>
      <c r="U68" s="866"/>
      <c r="V68" s="866">
        <v>5234</v>
      </c>
      <c r="W68" s="866"/>
      <c r="X68" s="866"/>
      <c r="Y68" s="866"/>
      <c r="Z68" s="866"/>
      <c r="AA68" s="866">
        <v>102</v>
      </c>
      <c r="AB68" s="866"/>
      <c r="AC68" s="866"/>
      <c r="AD68" s="866"/>
      <c r="AE68" s="866"/>
      <c r="AF68" s="866">
        <v>72</v>
      </c>
      <c r="AG68" s="866"/>
      <c r="AH68" s="866"/>
      <c r="AI68" s="866"/>
      <c r="AJ68" s="866"/>
      <c r="AK68" s="866">
        <v>156</v>
      </c>
      <c r="AL68" s="866"/>
      <c r="AM68" s="866"/>
      <c r="AN68" s="866"/>
      <c r="AO68" s="866"/>
      <c r="AP68" s="866">
        <v>3191</v>
      </c>
      <c r="AQ68" s="866"/>
      <c r="AR68" s="866"/>
      <c r="AS68" s="866"/>
      <c r="AT68" s="866"/>
      <c r="AU68" s="866">
        <v>1230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82</v>
      </c>
      <c r="R69" s="830"/>
      <c r="S69" s="830"/>
      <c r="T69" s="830"/>
      <c r="U69" s="830"/>
      <c r="V69" s="830">
        <v>76</v>
      </c>
      <c r="W69" s="830"/>
      <c r="X69" s="830"/>
      <c r="Y69" s="830"/>
      <c r="Z69" s="830"/>
      <c r="AA69" s="830">
        <v>6</v>
      </c>
      <c r="AB69" s="830"/>
      <c r="AC69" s="830"/>
      <c r="AD69" s="830"/>
      <c r="AE69" s="830"/>
      <c r="AF69" s="830">
        <v>6</v>
      </c>
      <c r="AG69" s="830"/>
      <c r="AH69" s="830"/>
      <c r="AI69" s="830"/>
      <c r="AJ69" s="830"/>
      <c r="AK69" s="830" t="s">
        <v>555</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184</v>
      </c>
      <c r="R70" s="830"/>
      <c r="S70" s="830"/>
      <c r="T70" s="830"/>
      <c r="U70" s="830"/>
      <c r="V70" s="830">
        <v>176</v>
      </c>
      <c r="W70" s="830"/>
      <c r="X70" s="830"/>
      <c r="Y70" s="830"/>
      <c r="Z70" s="830"/>
      <c r="AA70" s="830">
        <v>8</v>
      </c>
      <c r="AB70" s="830"/>
      <c r="AC70" s="830"/>
      <c r="AD70" s="830"/>
      <c r="AE70" s="830"/>
      <c r="AF70" s="830">
        <v>8</v>
      </c>
      <c r="AG70" s="830"/>
      <c r="AH70" s="830"/>
      <c r="AI70" s="830"/>
      <c r="AJ70" s="830"/>
      <c r="AK70" s="830" t="s">
        <v>555</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188612</v>
      </c>
      <c r="R71" s="830"/>
      <c r="S71" s="830"/>
      <c r="T71" s="830"/>
      <c r="U71" s="830"/>
      <c r="V71" s="830">
        <v>182940</v>
      </c>
      <c r="W71" s="830"/>
      <c r="X71" s="830"/>
      <c r="Y71" s="830"/>
      <c r="Z71" s="830"/>
      <c r="AA71" s="830">
        <v>5672</v>
      </c>
      <c r="AB71" s="830"/>
      <c r="AC71" s="830"/>
      <c r="AD71" s="830"/>
      <c r="AE71" s="830"/>
      <c r="AF71" s="830">
        <v>5672</v>
      </c>
      <c r="AG71" s="830"/>
      <c r="AH71" s="830"/>
      <c r="AI71" s="830"/>
      <c r="AJ71" s="830"/>
      <c r="AK71" s="830">
        <v>2011</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126</v>
      </c>
      <c r="R72" s="830"/>
      <c r="S72" s="830"/>
      <c r="T72" s="830"/>
      <c r="U72" s="830"/>
      <c r="V72" s="830">
        <v>126</v>
      </c>
      <c r="W72" s="830"/>
      <c r="X72" s="830"/>
      <c r="Y72" s="830"/>
      <c r="Z72" s="830"/>
      <c r="AA72" s="830" t="s">
        <v>555</v>
      </c>
      <c r="AB72" s="830"/>
      <c r="AC72" s="830"/>
      <c r="AD72" s="830"/>
      <c r="AE72" s="830"/>
      <c r="AF72" s="830" t="s">
        <v>555</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f>
        <v>5758</v>
      </c>
      <c r="AG88" s="844"/>
      <c r="AH88" s="844"/>
      <c r="AI88" s="844"/>
      <c r="AJ88" s="844"/>
      <c r="AK88" s="841"/>
      <c r="AL88" s="841"/>
      <c r="AM88" s="841"/>
      <c r="AN88" s="841"/>
      <c r="AO88" s="841"/>
      <c r="AP88" s="844">
        <v>3191</v>
      </c>
      <c r="AQ88" s="844"/>
      <c r="AR88" s="844"/>
      <c r="AS88" s="844"/>
      <c r="AT88" s="844"/>
      <c r="AU88" s="844">
        <v>1230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CR7+CR8+CR9+CR10</f>
        <v>52</v>
      </c>
      <c r="CS102" s="852"/>
      <c r="CT102" s="852"/>
      <c r="CU102" s="852"/>
      <c r="CV102" s="891"/>
      <c r="CW102" s="890" t="s">
        <v>555</v>
      </c>
      <c r="CX102" s="852"/>
      <c r="CY102" s="852"/>
      <c r="CZ102" s="852"/>
      <c r="DA102" s="891"/>
      <c r="DB102" s="890" t="s">
        <v>555</v>
      </c>
      <c r="DC102" s="852"/>
      <c r="DD102" s="852"/>
      <c r="DE102" s="852"/>
      <c r="DF102" s="891"/>
      <c r="DG102" s="890">
        <v>1392</v>
      </c>
      <c r="DH102" s="852"/>
      <c r="DI102" s="852"/>
      <c r="DJ102" s="852"/>
      <c r="DK102" s="891"/>
      <c r="DL102" s="890" t="s">
        <v>555</v>
      </c>
      <c r="DM102" s="852"/>
      <c r="DN102" s="852"/>
      <c r="DO102" s="852"/>
      <c r="DP102" s="891"/>
      <c r="DQ102" s="890" t="s">
        <v>555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4861221</v>
      </c>
      <c r="AB110" s="900"/>
      <c r="AC110" s="900"/>
      <c r="AD110" s="900"/>
      <c r="AE110" s="901"/>
      <c r="AF110" s="902">
        <v>4707276</v>
      </c>
      <c r="AG110" s="900"/>
      <c r="AH110" s="900"/>
      <c r="AI110" s="900"/>
      <c r="AJ110" s="901"/>
      <c r="AK110" s="902">
        <v>4419715</v>
      </c>
      <c r="AL110" s="900"/>
      <c r="AM110" s="900"/>
      <c r="AN110" s="900"/>
      <c r="AO110" s="901"/>
      <c r="AP110" s="903">
        <v>16.2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44516338</v>
      </c>
      <c r="BR110" s="931"/>
      <c r="BS110" s="931"/>
      <c r="BT110" s="931"/>
      <c r="BU110" s="931"/>
      <c r="BV110" s="931">
        <v>41609441</v>
      </c>
      <c r="BW110" s="931"/>
      <c r="BX110" s="931"/>
      <c r="BY110" s="931"/>
      <c r="BZ110" s="931"/>
      <c r="CA110" s="931">
        <v>40630010</v>
      </c>
      <c r="CB110" s="931"/>
      <c r="CC110" s="931"/>
      <c r="CD110" s="931"/>
      <c r="CE110" s="931"/>
      <c r="CF110" s="944">
        <v>149.1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831707</v>
      </c>
      <c r="BR111" s="926"/>
      <c r="BS111" s="926"/>
      <c r="BT111" s="926"/>
      <c r="BU111" s="926"/>
      <c r="BV111" s="926">
        <v>833255</v>
      </c>
      <c r="BW111" s="926"/>
      <c r="BX111" s="926"/>
      <c r="BY111" s="926"/>
      <c r="BZ111" s="926"/>
      <c r="CA111" s="926">
        <v>835492</v>
      </c>
      <c r="CB111" s="926"/>
      <c r="CC111" s="926"/>
      <c r="CD111" s="926"/>
      <c r="CE111" s="926"/>
      <c r="CF111" s="920">
        <v>3.1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7717544</v>
      </c>
      <c r="BR112" s="926"/>
      <c r="BS112" s="926"/>
      <c r="BT112" s="926"/>
      <c r="BU112" s="926"/>
      <c r="BV112" s="926">
        <v>6215764</v>
      </c>
      <c r="BW112" s="926"/>
      <c r="BX112" s="926"/>
      <c r="BY112" s="926"/>
      <c r="BZ112" s="926"/>
      <c r="CA112" s="926">
        <v>4755298</v>
      </c>
      <c r="CB112" s="926"/>
      <c r="CC112" s="926"/>
      <c r="CD112" s="926"/>
      <c r="CE112" s="926"/>
      <c r="CF112" s="920">
        <v>17.399999999999999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959615</v>
      </c>
      <c r="AB113" s="938"/>
      <c r="AC113" s="938"/>
      <c r="AD113" s="938"/>
      <c r="AE113" s="939"/>
      <c r="AF113" s="940">
        <v>580634</v>
      </c>
      <c r="AG113" s="938"/>
      <c r="AH113" s="938"/>
      <c r="AI113" s="938"/>
      <c r="AJ113" s="939"/>
      <c r="AK113" s="940">
        <v>518607</v>
      </c>
      <c r="AL113" s="938"/>
      <c r="AM113" s="938"/>
      <c r="AN113" s="938"/>
      <c r="AO113" s="939"/>
      <c r="AP113" s="941">
        <v>1.9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1083184</v>
      </c>
      <c r="BR113" s="926"/>
      <c r="BS113" s="926"/>
      <c r="BT113" s="926"/>
      <c r="BU113" s="926"/>
      <c r="BV113" s="926">
        <v>1022528</v>
      </c>
      <c r="BW113" s="926"/>
      <c r="BX113" s="926"/>
      <c r="BY113" s="926"/>
      <c r="BZ113" s="926"/>
      <c r="CA113" s="926">
        <v>1229958</v>
      </c>
      <c r="CB113" s="926"/>
      <c r="CC113" s="926"/>
      <c r="CD113" s="926"/>
      <c r="CE113" s="926"/>
      <c r="CF113" s="920">
        <v>4.5</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138682</v>
      </c>
      <c r="AB114" s="959"/>
      <c r="AC114" s="959"/>
      <c r="AD114" s="959"/>
      <c r="AE114" s="960"/>
      <c r="AF114" s="961">
        <v>142059</v>
      </c>
      <c r="AG114" s="959"/>
      <c r="AH114" s="959"/>
      <c r="AI114" s="959"/>
      <c r="AJ114" s="960"/>
      <c r="AK114" s="961">
        <v>133860</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3750526</v>
      </c>
      <c r="BR114" s="926"/>
      <c r="BS114" s="926"/>
      <c r="BT114" s="926"/>
      <c r="BU114" s="926"/>
      <c r="BV114" s="926">
        <v>3760873</v>
      </c>
      <c r="BW114" s="926"/>
      <c r="BX114" s="926"/>
      <c r="BY114" s="926"/>
      <c r="BZ114" s="926"/>
      <c r="CA114" s="926">
        <v>3959472</v>
      </c>
      <c r="CB114" s="926"/>
      <c r="CC114" s="926"/>
      <c r="CD114" s="926"/>
      <c r="CE114" s="926"/>
      <c r="CF114" s="920">
        <v>14.5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831707</v>
      </c>
      <c r="DH115" s="959"/>
      <c r="DI115" s="959"/>
      <c r="DJ115" s="959"/>
      <c r="DK115" s="960"/>
      <c r="DL115" s="961">
        <v>833255</v>
      </c>
      <c r="DM115" s="959"/>
      <c r="DN115" s="959"/>
      <c r="DO115" s="959"/>
      <c r="DP115" s="960"/>
      <c r="DQ115" s="961">
        <v>835492</v>
      </c>
      <c r="DR115" s="959"/>
      <c r="DS115" s="959"/>
      <c r="DT115" s="959"/>
      <c r="DU115" s="960"/>
      <c r="DV115" s="962">
        <v>3.1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5959518</v>
      </c>
      <c r="AB117" s="979"/>
      <c r="AC117" s="979"/>
      <c r="AD117" s="979"/>
      <c r="AE117" s="980"/>
      <c r="AF117" s="981">
        <v>5429969</v>
      </c>
      <c r="AG117" s="979"/>
      <c r="AH117" s="979"/>
      <c r="AI117" s="979"/>
      <c r="AJ117" s="980"/>
      <c r="AK117" s="981">
        <v>5072182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57899299</v>
      </c>
      <c r="BR119" s="1000"/>
      <c r="BS119" s="1000"/>
      <c r="BT119" s="1000"/>
      <c r="BU119" s="1000"/>
      <c r="BV119" s="1000">
        <v>53441861</v>
      </c>
      <c r="BW119" s="1000"/>
      <c r="BX119" s="1000"/>
      <c r="BY119" s="1000"/>
      <c r="BZ119" s="1000"/>
      <c r="CA119" s="1000">
        <v>51410230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17534590</v>
      </c>
      <c r="BR120" s="931"/>
      <c r="BS120" s="931"/>
      <c r="BT120" s="931"/>
      <c r="BU120" s="931"/>
      <c r="BV120" s="931">
        <v>19875002</v>
      </c>
      <c r="BW120" s="931"/>
      <c r="BX120" s="931"/>
      <c r="BY120" s="931"/>
      <c r="BZ120" s="931"/>
      <c r="CA120" s="931">
        <v>21333649</v>
      </c>
      <c r="CB120" s="931"/>
      <c r="CC120" s="931"/>
      <c r="CD120" s="931"/>
      <c r="CE120" s="931"/>
      <c r="CF120" s="944">
        <v>78.3</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7717544</v>
      </c>
      <c r="DH120" s="931"/>
      <c r="DI120" s="931"/>
      <c r="DJ120" s="931"/>
      <c r="DK120" s="931"/>
      <c r="DL120" s="931">
        <v>6215764</v>
      </c>
      <c r="DM120" s="931"/>
      <c r="DN120" s="931"/>
      <c r="DO120" s="931"/>
      <c r="DP120" s="931"/>
      <c r="DQ120" s="931">
        <v>4755298</v>
      </c>
      <c r="DR120" s="931"/>
      <c r="DS120" s="931"/>
      <c r="DT120" s="931"/>
      <c r="DU120" s="931"/>
      <c r="DV120" s="932">
        <v>17.399999999999999</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11513684</v>
      </c>
      <c r="BR121" s="926"/>
      <c r="BS121" s="926"/>
      <c r="BT121" s="926"/>
      <c r="BU121" s="926"/>
      <c r="BV121" s="926">
        <v>10577434</v>
      </c>
      <c r="BW121" s="926"/>
      <c r="BX121" s="926"/>
      <c r="BY121" s="926"/>
      <c r="BZ121" s="926"/>
      <c r="CA121" s="926">
        <v>9430779</v>
      </c>
      <c r="CB121" s="926"/>
      <c r="CC121" s="926"/>
      <c r="CD121" s="926"/>
      <c r="CE121" s="926"/>
      <c r="CF121" s="920">
        <v>34.6</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35628212</v>
      </c>
      <c r="BR122" s="1000"/>
      <c r="BS122" s="1000"/>
      <c r="BT122" s="1000"/>
      <c r="BU122" s="1000"/>
      <c r="BV122" s="1000">
        <v>34011419</v>
      </c>
      <c r="BW122" s="1000"/>
      <c r="BX122" s="1000"/>
      <c r="BY122" s="1000"/>
      <c r="BZ122" s="1000"/>
      <c r="CA122" s="1000">
        <v>32300353</v>
      </c>
      <c r="CB122" s="1000"/>
      <c r="CC122" s="1000"/>
      <c r="CD122" s="1000"/>
      <c r="CE122" s="1000"/>
      <c r="CF122" s="1017">
        <v>118.5</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64676486</v>
      </c>
      <c r="BR123" s="1064"/>
      <c r="BS123" s="1064"/>
      <c r="BT123" s="1064"/>
      <c r="BU123" s="1064"/>
      <c r="BV123" s="1064">
        <v>64463855</v>
      </c>
      <c r="BW123" s="1064"/>
      <c r="BX123" s="1064"/>
      <c r="BY123" s="1064"/>
      <c r="BZ123" s="1064"/>
      <c r="CA123" s="1064">
        <v>63064781</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1264006</v>
      </c>
      <c r="AB128" s="1046"/>
      <c r="AC128" s="1046"/>
      <c r="AD128" s="1046"/>
      <c r="AE128" s="1047"/>
      <c r="AF128" s="1048">
        <v>1100963</v>
      </c>
      <c r="AG128" s="1046"/>
      <c r="AH128" s="1046"/>
      <c r="AI128" s="1046"/>
      <c r="AJ128" s="1047"/>
      <c r="AK128" s="1048">
        <v>862285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11.79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29238534</v>
      </c>
      <c r="AB129" s="959"/>
      <c r="AC129" s="959"/>
      <c r="AD129" s="959"/>
      <c r="AE129" s="960"/>
      <c r="AF129" s="961">
        <v>29143872</v>
      </c>
      <c r="AG129" s="959"/>
      <c r="AH129" s="959"/>
      <c r="AI129" s="959"/>
      <c r="AJ129" s="960"/>
      <c r="AK129" s="961">
        <v>30372530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16.79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3253291</v>
      </c>
      <c r="AB130" s="959"/>
      <c r="AC130" s="959"/>
      <c r="AD130" s="959"/>
      <c r="AE130" s="960"/>
      <c r="AF130" s="961">
        <v>3143026</v>
      </c>
      <c r="AG130" s="959"/>
      <c r="AH130" s="959"/>
      <c r="AI130" s="959"/>
      <c r="AJ130" s="960"/>
      <c r="AK130" s="961">
        <v>3118480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25985243</v>
      </c>
      <c r="AB131" s="986"/>
      <c r="AC131" s="986"/>
      <c r="AD131" s="986"/>
      <c r="AE131" s="987"/>
      <c r="AF131" s="985">
        <v>26000846</v>
      </c>
      <c r="AG131" s="986"/>
      <c r="AH131" s="986"/>
      <c r="AI131" s="986"/>
      <c r="AJ131" s="987"/>
      <c r="AK131" s="985">
        <v>27254050</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5.5501539849999997</v>
      </c>
      <c r="AB132" s="1097"/>
      <c r="AC132" s="1097"/>
      <c r="AD132" s="1097"/>
      <c r="AE132" s="1098"/>
      <c r="AF132" s="1099">
        <v>4.5613131200000003</v>
      </c>
      <c r="AG132" s="1097"/>
      <c r="AH132" s="1097"/>
      <c r="AI132" s="1097"/>
      <c r="AJ132" s="1098"/>
      <c r="AK132" s="1099">
        <v>4.00460482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6.4</v>
      </c>
      <c r="AB133" s="1080"/>
      <c r="AC133" s="1080"/>
      <c r="AD133" s="1080"/>
      <c r="AE133" s="1081"/>
      <c r="AF133" s="1079">
        <v>5.6</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umzsTHVeyb0XAXlw1byoR8NjVWIXIfXTg0X/WRRvlNFJWyDOxeKOAJDLD2J1rWwMcB8z+XMTB56kC0NHFlpg==" saltValue="LfKMukyukvKiRlqnv8dv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7" zoomScaleNormal="85" zoomScaleSheetLayoutView="100" workbookViewId="0">
      <selection activeCell="AW26" sqref="AW26"/>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6mMmIGyGNf9H5ekKwy0XjC/lnEwPlY8Id024WqvqbSJKZ8WY44AZW1aCjYLt2aOmCtiKa5Pa8a2jCiBNS06CA==" saltValue="lXwK3MBAHz+VpU98IG0ax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1" zoomScale="99" zoomScaleNormal="100" zoomScaleSheetLayoutView="55" workbookViewId="0">
      <selection activeCell="D1" sqref="D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WnOlAP+7SmwhhxgZtN1w+jYR3ucR0ZOhfvylIdeJNB79CiqdqGZ5QdM7k/3rvmdFfvtJhnbjk5qZaCFg1r/Vw==" saltValue="e6illzogjpzQi3T9RJxPB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election activeCell="A6" sqref="A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7866611</v>
      </c>
      <c r="AP9" s="281">
        <v>56215</v>
      </c>
      <c r="AQ9" s="282">
        <v>63160</v>
      </c>
      <c r="AR9" s="283">
        <v>-11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1085376</v>
      </c>
      <c r="AP10" s="284">
        <v>7756</v>
      </c>
      <c r="AQ10" s="285">
        <v>4257</v>
      </c>
      <c r="AR10" s="286">
        <v>82.2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275</v>
      </c>
      <c r="AP11" s="284">
        <v>2</v>
      </c>
      <c r="AQ11" s="285">
        <v>595</v>
      </c>
      <c r="AR11" s="286">
        <v>-99.7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v>25908</v>
      </c>
      <c r="AP12" s="284">
        <v>185</v>
      </c>
      <c r="AQ12" s="285">
        <v>9</v>
      </c>
      <c r="AR12" s="286">
        <v>1955.6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202143</v>
      </c>
      <c r="AP13" s="284">
        <v>1445</v>
      </c>
      <c r="AQ13" s="285">
        <v>2608</v>
      </c>
      <c r="AR13" s="286">
        <v>-44.6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381691</v>
      </c>
      <c r="AP14" s="284">
        <v>2728</v>
      </c>
      <c r="AQ14" s="285">
        <v>1202</v>
      </c>
      <c r="AR14" s="286">
        <v>127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-160718</v>
      </c>
      <c r="AP15" s="284">
        <v>-1148</v>
      </c>
      <c r="AQ15" s="285">
        <v>-3084</v>
      </c>
      <c r="AR15" s="286">
        <v>-62.8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9401286</v>
      </c>
      <c r="AP16" s="284">
        <v>67181</v>
      </c>
      <c r="AQ16" s="285">
        <v>68747</v>
      </c>
      <c r="AR16" s="286">
        <v>-2.2999999999999998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5.31</v>
      </c>
      <c r="AP21" s="298">
        <v>6.22</v>
      </c>
      <c r="AQ21" s="299">
        <v>-0.91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101.2</v>
      </c>
      <c r="AP22" s="303">
        <v>98.7</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4419715</v>
      </c>
      <c r="AP32" s="312">
        <v>31583</v>
      </c>
      <c r="AQ32" s="313">
        <v>33476</v>
      </c>
      <c r="AR32" s="314">
        <v>-5.7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501</v>
      </c>
      <c r="AP33" s="312" t="s">
        <v>501</v>
      </c>
      <c r="AQ33" s="313" t="s">
        <v>501</v>
      </c>
      <c r="AR33" s="314" t="s">
        <v>501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501</v>
      </c>
      <c r="AP34" s="312" t="s">
        <v>501</v>
      </c>
      <c r="AQ34" s="313">
        <v>23</v>
      </c>
      <c r="AR34" s="314" t="s">
        <v>501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518607</v>
      </c>
      <c r="AP35" s="312">
        <v>3706</v>
      </c>
      <c r="AQ35" s="313">
        <v>5696</v>
      </c>
      <c r="AR35" s="314">
        <v>-34.9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133860</v>
      </c>
      <c r="AP36" s="312">
        <v>957</v>
      </c>
      <c r="AQ36" s="313">
        <v>1273</v>
      </c>
      <c r="AR36" s="314">
        <v>-24.8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501</v>
      </c>
      <c r="AP37" s="312" t="s">
        <v>501</v>
      </c>
      <c r="AQ37" s="313">
        <v>486</v>
      </c>
      <c r="AR37" s="314" t="s">
        <v>501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501</v>
      </c>
      <c r="AP38" s="315" t="s">
        <v>501</v>
      </c>
      <c r="AQ38" s="316">
        <v>0</v>
      </c>
      <c r="AR38" s="304" t="s">
        <v>501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-862285</v>
      </c>
      <c r="AP39" s="312">
        <v>-6162</v>
      </c>
      <c r="AQ39" s="313">
        <v>-6136</v>
      </c>
      <c r="AR39" s="314">
        <v>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-3118480</v>
      </c>
      <c r="AP40" s="312">
        <v>-22285</v>
      </c>
      <c r="AQ40" s="313">
        <v>-25079</v>
      </c>
      <c r="AR40" s="314">
        <v>-11.1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1091417</v>
      </c>
      <c r="AP41" s="312">
        <v>7799</v>
      </c>
      <c r="AQ41" s="313">
        <v>9740</v>
      </c>
      <c r="AR41" s="314">
        <v>-19.899999999999999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8339786</v>
      </c>
      <c r="AN51" s="334">
        <v>61810</v>
      </c>
      <c r="AO51" s="335">
        <v>15.5</v>
      </c>
      <c r="AP51" s="336">
        <v>66343</v>
      </c>
      <c r="AQ51" s="337">
        <v>43</v>
      </c>
      <c r="AR51" s="338">
        <v>-27.5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3258108</v>
      </c>
      <c r="AN52" s="342">
        <v>24147</v>
      </c>
      <c r="AO52" s="343">
        <v>88.6</v>
      </c>
      <c r="AP52" s="344">
        <v>34529</v>
      </c>
      <c r="AQ52" s="345">
        <v>28.4</v>
      </c>
      <c r="AR52" s="346">
        <v>60.2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10151407</v>
      </c>
      <c r="AN53" s="334">
        <v>74725</v>
      </c>
      <c r="AO53" s="335">
        <v>20.9</v>
      </c>
      <c r="AP53" s="336">
        <v>56416</v>
      </c>
      <c r="AQ53" s="337">
        <v>-15</v>
      </c>
      <c r="AR53" s="338">
        <v>35.9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2732444</v>
      </c>
      <c r="AN54" s="342">
        <v>20114</v>
      </c>
      <c r="AO54" s="343">
        <v>-16.7</v>
      </c>
      <c r="AP54" s="344">
        <v>32623</v>
      </c>
      <c r="AQ54" s="345">
        <v>-5.5</v>
      </c>
      <c r="AR54" s="346">
        <v>-11.2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8271996</v>
      </c>
      <c r="AN55" s="334">
        <v>60262</v>
      </c>
      <c r="AO55" s="335">
        <v>-19.399999999999999</v>
      </c>
      <c r="AP55" s="336">
        <v>43955</v>
      </c>
      <c r="AQ55" s="337">
        <v>-22.1</v>
      </c>
      <c r="AR55" s="338">
        <v>2.7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2003525</v>
      </c>
      <c r="AN56" s="342">
        <v>14596</v>
      </c>
      <c r="AO56" s="343">
        <v>-27.4</v>
      </c>
      <c r="AP56" s="344">
        <v>21318</v>
      </c>
      <c r="AQ56" s="345">
        <v>-34.700000000000003</v>
      </c>
      <c r="AR56" s="346">
        <v>7.3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4192487</v>
      </c>
      <c r="AN57" s="334">
        <v>30307</v>
      </c>
      <c r="AO57" s="335">
        <v>-49.7</v>
      </c>
      <c r="AP57" s="336">
        <v>41921</v>
      </c>
      <c r="AQ57" s="337">
        <v>-4.5999999999999996</v>
      </c>
      <c r="AR57" s="338">
        <v>-45.1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1469496</v>
      </c>
      <c r="AN58" s="342">
        <v>10623</v>
      </c>
      <c r="AO58" s="343">
        <v>-27.2</v>
      </c>
      <c r="AP58" s="344">
        <v>21655</v>
      </c>
      <c r="AQ58" s="345">
        <v>1.6</v>
      </c>
      <c r="AR58" s="346">
        <v>-28.8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8170789</v>
      </c>
      <c r="AN59" s="334">
        <v>58388</v>
      </c>
      <c r="AO59" s="335">
        <v>92.7</v>
      </c>
      <c r="AP59" s="336">
        <v>44585</v>
      </c>
      <c r="AQ59" s="337">
        <v>6.4</v>
      </c>
      <c r="AR59" s="338">
        <v>86.3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1653714</v>
      </c>
      <c r="AN60" s="342">
        <v>11817</v>
      </c>
      <c r="AO60" s="343">
        <v>11.2</v>
      </c>
      <c r="AP60" s="344">
        <v>23077</v>
      </c>
      <c r="AQ60" s="345">
        <v>6.6</v>
      </c>
      <c r="AR60" s="346">
        <v>4.5999999999999996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7825293</v>
      </c>
      <c r="AN61" s="349">
        <v>57098</v>
      </c>
      <c r="AO61" s="350">
        <v>12</v>
      </c>
      <c r="AP61" s="351">
        <v>50644</v>
      </c>
      <c r="AQ61" s="352">
        <v>1.5</v>
      </c>
      <c r="AR61" s="338">
        <v>10.5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2223457</v>
      </c>
      <c r="AN62" s="342">
        <v>16259</v>
      </c>
      <c r="AO62" s="343">
        <v>5.7</v>
      </c>
      <c r="AP62" s="344">
        <v>26640</v>
      </c>
      <c r="AQ62" s="345">
        <v>-0.7</v>
      </c>
      <c r="AR62" s="346">
        <v>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Qj3SVyvHnRddfzaQoJn1pIR4f+3lX7fsnTzfw2O+EWC6uzajFeVF68VYMvGFGTPqN7LzaGppfaxW+J7aIIc+w==" saltValue="0j/y6RdGT9E/e9EZlhli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8" zoomScaleNormal="100" zoomScaleSheetLayoutView="55" workbookViewId="0">
      <selection activeCell="BK18" sqref="BK1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Y362jLPivRLCX+lhmkUzjWR7911lABIrZyzeB5V+PVPKTNVzNaaSs5Ms6JUOx6+yXw6YSDu0jUch1I9Vnm9TzA==" saltValue="Do3hX0Eo3cjI3qGGTi3l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71" zoomScaleNormal="100" zoomScaleSheetLayoutView="55" workbookViewId="0">
      <selection activeCell="CQ37" sqref="CQ37:DE37"/>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Hz7tuU+CLmzTLtOxvmRWFcyQh2wz9G0y7ndwLVSx5pnJTKJtVzmtBzepu1evy2D+2IGicyP++WC69HAV2MnJaA==" saltValue="1hwUhrjOK+4HB78fDolP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23" zoomScale="107" zoomScaleSheetLayoutView="100" workbookViewId="0">
      <selection activeCell="K45" sqref="K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19.149999999999999</v>
      </c>
      <c r="G47" s="12">
        <v>19.23</v>
      </c>
      <c r="H47" s="12">
        <v>18.96</v>
      </c>
      <c r="I47" s="12">
        <v>21.97</v>
      </c>
      <c r="J47" s="13">
        <v>22.18</v>
      </c>
    </row>
    <row r="48" spans="2:10" ht="57.75" customHeight="1" x14ac:dyDescent="0.2">
      <c r="B48" s="14"/>
      <c r="C48" s="1141" t="s">
        <v>4</v>
      </c>
      <c r="D48" s="1141"/>
      <c r="E48" s="1142"/>
      <c r="F48" s="15">
        <v>1.75</v>
      </c>
      <c r="G48" s="16">
        <v>1.44</v>
      </c>
      <c r="H48" s="16">
        <v>1.76</v>
      </c>
      <c r="I48" s="16">
        <v>2.29</v>
      </c>
      <c r="J48" s="17">
        <v>1.82</v>
      </c>
    </row>
    <row r="49" spans="2:10" ht="57.75" customHeight="1" thickBot="1" x14ac:dyDescent="0.25">
      <c r="B49" s="18"/>
      <c r="C49" s="1143" t="s">
        <v>5</v>
      </c>
      <c r="D49" s="1143"/>
      <c r="E49" s="1144"/>
      <c r="F49" s="19">
        <v>0.9</v>
      </c>
      <c r="G49" s="20">
        <v>0.61</v>
      </c>
      <c r="H49" s="20">
        <v>1.07</v>
      </c>
      <c r="I49" s="20">
        <v>3.48</v>
      </c>
      <c r="J49" s="21">
        <v>0.72</v>
      </c>
    </row>
    <row r="50" spans="2:10" ht="13" x14ac:dyDescent="0.2"/>
  </sheetData>
  <sheetProtection algorithmName="SHA-512" hashValue="QAaaecPsK8A1nugHIyKPGhgNguRQOShTyJ8/MqFLzQ28mQJE3W+PRsUVvv2BJXU3/tqhf351OSQD0sSYI37QIw==" saltValue="7HUd3jFDbELaqzHy1G04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9" zoomScaleSheetLayoutView="100" workbookViewId="0">
      <selection activeCell="CQ37" sqref="CQ37:DE3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12.1</v>
      </c>
      <c r="G34" s="33">
        <v>10.61</v>
      </c>
      <c r="H34" s="33">
        <v>9.64</v>
      </c>
      <c r="I34" s="33">
        <v>8.69</v>
      </c>
      <c r="J34" s="34">
        <v>7.81</v>
      </c>
      <c r="K34" s="22"/>
      <c r="L34" s="22"/>
      <c r="M34" s="22"/>
      <c r="N34" s="22"/>
      <c r="O34" s="22"/>
      <c r="P34" s="22"/>
    </row>
    <row r="35" spans="1:16" ht="39" customHeight="1" x14ac:dyDescent="0.2">
      <c r="A35" s="22"/>
      <c r="B35" s="35"/>
      <c r="C35" s="1145" t="s">
        <v>531</v>
      </c>
      <c r="D35" s="1146"/>
      <c r="E35" s="1147"/>
      <c r="F35" s="36">
        <v>2.61</v>
      </c>
      <c r="G35" s="37">
        <v>3.33</v>
      </c>
      <c r="H35" s="37">
        <v>4.43</v>
      </c>
      <c r="I35" s="37">
        <v>4.9000000000000004</v>
      </c>
      <c r="J35" s="38">
        <v>5.33</v>
      </c>
      <c r="K35" s="22"/>
      <c r="L35" s="22"/>
      <c r="M35" s="22"/>
      <c r="N35" s="22"/>
      <c r="O35" s="22"/>
      <c r="P35" s="22"/>
    </row>
    <row r="36" spans="1:16" ht="39" customHeight="1" x14ac:dyDescent="0.2">
      <c r="A36" s="22"/>
      <c r="B36" s="35"/>
      <c r="C36" s="1145" t="s">
        <v>532</v>
      </c>
      <c r="D36" s="1146"/>
      <c r="E36" s="1147"/>
      <c r="F36" s="36">
        <v>1.75</v>
      </c>
      <c r="G36" s="37">
        <v>1.44</v>
      </c>
      <c r="H36" s="37">
        <v>1.75</v>
      </c>
      <c r="I36" s="37">
        <v>2.29</v>
      </c>
      <c r="J36" s="38">
        <v>1.81</v>
      </c>
      <c r="K36" s="22"/>
      <c r="L36" s="22"/>
      <c r="M36" s="22"/>
      <c r="N36" s="22"/>
      <c r="O36" s="22"/>
      <c r="P36" s="22"/>
    </row>
    <row r="37" spans="1:16" ht="39" customHeight="1" x14ac:dyDescent="0.2">
      <c r="A37" s="22"/>
      <c r="B37" s="35"/>
      <c r="C37" s="1145" t="s">
        <v>533</v>
      </c>
      <c r="D37" s="1146"/>
      <c r="E37" s="1147"/>
      <c r="F37" s="36">
        <v>0.01</v>
      </c>
      <c r="G37" s="37">
        <v>0.34</v>
      </c>
      <c r="H37" s="37">
        <v>0.78</v>
      </c>
      <c r="I37" s="37">
        <v>0.7</v>
      </c>
      <c r="J37" s="38">
        <v>0.37</v>
      </c>
      <c r="K37" s="22"/>
      <c r="L37" s="22"/>
      <c r="M37" s="22"/>
      <c r="N37" s="22"/>
      <c r="O37" s="22"/>
      <c r="P37" s="22"/>
    </row>
    <row r="38" spans="1:16" ht="39" customHeight="1" x14ac:dyDescent="0.2">
      <c r="A38" s="22"/>
      <c r="B38" s="35"/>
      <c r="C38" s="1145" t="s">
        <v>534</v>
      </c>
      <c r="D38" s="1146"/>
      <c r="E38" s="1147"/>
      <c r="F38" s="36">
        <v>0.11</v>
      </c>
      <c r="G38" s="37">
        <v>0.5</v>
      </c>
      <c r="H38" s="37">
        <v>0.33</v>
      </c>
      <c r="I38" s="37">
        <v>0.23</v>
      </c>
      <c r="J38" s="38">
        <v>0.17</v>
      </c>
      <c r="K38" s="22"/>
      <c r="L38" s="22"/>
      <c r="M38" s="22"/>
      <c r="N38" s="22"/>
      <c r="O38" s="22"/>
      <c r="P38" s="22"/>
    </row>
    <row r="39" spans="1:16" ht="39" customHeight="1" x14ac:dyDescent="0.2">
      <c r="A39" s="22"/>
      <c r="B39" s="35"/>
      <c r="C39" s="1145" t="s">
        <v>535</v>
      </c>
      <c r="D39" s="1146"/>
      <c r="E39" s="1147"/>
      <c r="F39" s="36">
        <v>0.01</v>
      </c>
      <c r="G39" s="37">
        <v>0.02</v>
      </c>
      <c r="H39" s="37">
        <v>0.02</v>
      </c>
      <c r="I39" s="37">
        <v>0.01</v>
      </c>
      <c r="J39" s="38">
        <v>0.01</v>
      </c>
      <c r="K39" s="22"/>
      <c r="L39" s="22"/>
      <c r="M39" s="22"/>
      <c r="N39" s="22"/>
      <c r="O39" s="22"/>
      <c r="P39" s="22"/>
    </row>
    <row r="40" spans="1:16" ht="39" customHeight="1" x14ac:dyDescent="0.2">
      <c r="A40" s="22"/>
      <c r="B40" s="35"/>
      <c r="C40" s="1145" t="s">
        <v>536</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501</v>
      </c>
      <c r="G42" s="37" t="s">
        <v>501</v>
      </c>
      <c r="H42" s="37" t="s">
        <v>501</v>
      </c>
      <c r="I42" s="37" t="s">
        <v>501</v>
      </c>
      <c r="J42" s="38" t="s">
        <v>501</v>
      </c>
      <c r="K42" s="22"/>
      <c r="L42" s="22"/>
      <c r="M42" s="22"/>
      <c r="N42" s="22"/>
      <c r="O42" s="22"/>
      <c r="P42" s="22"/>
    </row>
    <row r="43" spans="1:16" ht="39" customHeight="1" thickBot="1" x14ac:dyDescent="0.25">
      <c r="A43" s="22"/>
      <c r="B43" s="40"/>
      <c r="C43" s="1148" t="s">
        <v>538</v>
      </c>
      <c r="D43" s="1149"/>
      <c r="E43" s="1150"/>
      <c r="F43" s="41" t="s">
        <v>501</v>
      </c>
      <c r="G43" s="42" t="s">
        <v>501</v>
      </c>
      <c r="H43" s="42" t="s">
        <v>501</v>
      </c>
      <c r="I43" s="42" t="s">
        <v>501</v>
      </c>
      <c r="J43" s="43" t="s">
        <v>501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Dcl4yIId0dxUpeSqLNiHUNF6cn1d04qX4Hw/6UbtjJ93zSsf1PpGORahybsVNr7gNlcIxyE2Ce4rOgPP5Ri/w==" saltValue="5NbfJ7c69Ix6MadE/F+P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9" zoomScale="72" zoomScaleSheetLayoutView="55" workbookViewId="0">
      <selection activeCell="M58" sqref="M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4804</v>
      </c>
      <c r="L45" s="60">
        <v>4837</v>
      </c>
      <c r="M45" s="60">
        <v>4861</v>
      </c>
      <c r="N45" s="60">
        <v>4707</v>
      </c>
      <c r="O45" s="61">
        <v>4420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501</v>
      </c>
      <c r="L46" s="64" t="s">
        <v>501</v>
      </c>
      <c r="M46" s="64" t="s">
        <v>501</v>
      </c>
      <c r="N46" s="64" t="s">
        <v>501</v>
      </c>
      <c r="O46" s="65" t="s">
        <v>501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501</v>
      </c>
      <c r="L47" s="64" t="s">
        <v>501</v>
      </c>
      <c r="M47" s="64" t="s">
        <v>501</v>
      </c>
      <c r="N47" s="64" t="s">
        <v>501</v>
      </c>
      <c r="O47" s="65" t="s">
        <v>501</v>
      </c>
      <c r="P47" s="48"/>
      <c r="Q47" s="48"/>
      <c r="R47" s="48"/>
      <c r="S47" s="48"/>
      <c r="T47" s="48"/>
      <c r="U47" s="48"/>
    </row>
    <row r="48" spans="1:21" ht="30.75" customHeight="1" x14ac:dyDescent="0.2">
      <c r="A48" s="48"/>
      <c r="B48" s="1155"/>
      <c r="C48" s="1156"/>
      <c r="D48" s="62"/>
      <c r="E48" s="1161" t="s">
        <v>13</v>
      </c>
      <c r="F48" s="1161"/>
      <c r="G48" s="1161"/>
      <c r="H48" s="1161"/>
      <c r="I48" s="1161"/>
      <c r="J48" s="1162"/>
      <c r="K48" s="63">
        <v>1071</v>
      </c>
      <c r="L48" s="64">
        <v>1071</v>
      </c>
      <c r="M48" s="64">
        <v>960</v>
      </c>
      <c r="N48" s="64">
        <v>591</v>
      </c>
      <c r="O48" s="65">
        <v>519</v>
      </c>
      <c r="P48" s="48"/>
      <c r="Q48" s="48"/>
      <c r="R48" s="48"/>
      <c r="S48" s="48"/>
      <c r="T48" s="48"/>
      <c r="U48" s="48"/>
    </row>
    <row r="49" spans="1:21" ht="30.75" customHeight="1" x14ac:dyDescent="0.2">
      <c r="A49" s="48"/>
      <c r="B49" s="1155"/>
      <c r="C49" s="1156"/>
      <c r="D49" s="62"/>
      <c r="E49" s="1161" t="s">
        <v>14</v>
      </c>
      <c r="F49" s="1161"/>
      <c r="G49" s="1161"/>
      <c r="H49" s="1161"/>
      <c r="I49" s="1161"/>
      <c r="J49" s="1162"/>
      <c r="K49" s="63">
        <v>139</v>
      </c>
      <c r="L49" s="64">
        <v>144</v>
      </c>
      <c r="M49" s="64">
        <v>139</v>
      </c>
      <c r="N49" s="64">
        <v>142</v>
      </c>
      <c r="O49" s="65">
        <v>134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501</v>
      </c>
      <c r="L50" s="64" t="s">
        <v>501</v>
      </c>
      <c r="M50" s="64" t="s">
        <v>501</v>
      </c>
      <c r="N50" s="64" t="s">
        <v>501</v>
      </c>
      <c r="O50" s="65" t="s">
        <v>501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501</v>
      </c>
      <c r="L51" s="64" t="s">
        <v>501</v>
      </c>
      <c r="M51" s="64" t="s">
        <v>501</v>
      </c>
      <c r="N51" s="64" t="s">
        <v>501</v>
      </c>
      <c r="O51" s="65" t="s">
        <v>501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4405</v>
      </c>
      <c r="L52" s="64">
        <v>4371</v>
      </c>
      <c r="M52" s="64">
        <v>4517</v>
      </c>
      <c r="N52" s="64">
        <v>4244</v>
      </c>
      <c r="O52" s="65">
        <v>3980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1609</v>
      </c>
      <c r="L53" s="69">
        <v>1681</v>
      </c>
      <c r="M53" s="69">
        <v>1443</v>
      </c>
      <c r="N53" s="69">
        <v>1196</v>
      </c>
      <c r="O53" s="70">
        <v>1093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563</v>
      </c>
      <c r="L58" s="84" t="s">
        <v>501</v>
      </c>
      <c r="M58" s="84" t="s">
        <v>501</v>
      </c>
      <c r="N58" s="84" t="s">
        <v>501</v>
      </c>
      <c r="O58" s="85" t="s">
        <v>501</v>
      </c>
    </row>
    <row r="59" spans="1:21" ht="31.5" customHeight="1" x14ac:dyDescent="0.2">
      <c r="B59" s="1171"/>
      <c r="C59" s="1172"/>
      <c r="D59" s="1178" t="s">
        <v>26</v>
      </c>
      <c r="E59" s="1179"/>
      <c r="F59" s="1179"/>
      <c r="G59" s="1179"/>
      <c r="H59" s="1179"/>
      <c r="I59" s="1179"/>
      <c r="J59" s="1180"/>
      <c r="K59" s="86" t="s">
        <v>501</v>
      </c>
      <c r="L59" s="87" t="s">
        <v>501</v>
      </c>
      <c r="M59" s="87" t="s">
        <v>501</v>
      </c>
      <c r="N59" s="87" t="s">
        <v>501</v>
      </c>
      <c r="O59" s="88" t="s">
        <v>501</v>
      </c>
    </row>
    <row r="60" spans="1:21" ht="31.5" customHeight="1" thickBot="1" x14ac:dyDescent="0.25">
      <c r="B60" s="1173"/>
      <c r="C60" s="1174"/>
      <c r="D60" s="1181" t="s">
        <v>27</v>
      </c>
      <c r="E60" s="1182"/>
      <c r="F60" s="1182"/>
      <c r="G60" s="1182"/>
      <c r="H60" s="1182"/>
      <c r="I60" s="1182"/>
      <c r="J60" s="1183"/>
      <c r="K60" s="89" t="s">
        <v>501</v>
      </c>
      <c r="L60" s="90" t="s">
        <v>501</v>
      </c>
      <c r="M60" s="90" t="s">
        <v>501</v>
      </c>
      <c r="N60" s="90" t="s">
        <v>501</v>
      </c>
      <c r="O60" s="91" t="s">
        <v>501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xy98bDYpPU++jTXxkYjuLs4rzPKDUt5rv+f04uRWBVPZcXEoLqtG3yXBI1jSPcCAujMKFVcEgTZ1wrsqHWmQ==" saltValue="QfxagaVZYRycYh6aWoJR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0" zoomScale="81" zoomScaleSheetLayoutView="100" workbookViewId="0">
      <selection activeCell="L45" sqref="L4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44559</v>
      </c>
      <c r="J41" s="356">
        <v>46109</v>
      </c>
      <c r="K41" s="356">
        <v>44516</v>
      </c>
      <c r="L41" s="356">
        <v>41609</v>
      </c>
      <c r="M41" s="357">
        <v>40630</v>
      </c>
    </row>
    <row r="42" spans="2:13" ht="27.75" customHeight="1" x14ac:dyDescent="0.2">
      <c r="B42" s="1186"/>
      <c r="C42" s="1187"/>
      <c r="D42" s="106"/>
      <c r="E42" s="1192" t="s">
        <v>32</v>
      </c>
      <c r="F42" s="1192"/>
      <c r="G42" s="1192"/>
      <c r="H42" s="1193"/>
      <c r="I42" s="358" t="s">
        <v>501</v>
      </c>
      <c r="J42" s="359" t="s">
        <v>501</v>
      </c>
      <c r="K42" s="359">
        <v>832</v>
      </c>
      <c r="L42" s="359">
        <v>833</v>
      </c>
      <c r="M42" s="360">
        <v>835</v>
      </c>
    </row>
    <row r="43" spans="2:13" ht="27.75" customHeight="1" x14ac:dyDescent="0.2">
      <c r="B43" s="1186"/>
      <c r="C43" s="1187"/>
      <c r="D43" s="106"/>
      <c r="E43" s="1192" t="s">
        <v>33</v>
      </c>
      <c r="F43" s="1192"/>
      <c r="G43" s="1192"/>
      <c r="H43" s="1193"/>
      <c r="I43" s="358">
        <v>8991</v>
      </c>
      <c r="J43" s="359">
        <v>8270</v>
      </c>
      <c r="K43" s="359">
        <v>7718</v>
      </c>
      <c r="L43" s="359">
        <v>6216</v>
      </c>
      <c r="M43" s="360">
        <v>4755</v>
      </c>
    </row>
    <row r="44" spans="2:13" ht="27.75" customHeight="1" x14ac:dyDescent="0.2">
      <c r="B44" s="1186"/>
      <c r="C44" s="1187"/>
      <c r="D44" s="106"/>
      <c r="E44" s="1192" t="s">
        <v>34</v>
      </c>
      <c r="F44" s="1192"/>
      <c r="G44" s="1192"/>
      <c r="H44" s="1193"/>
      <c r="I44" s="358">
        <v>1123</v>
      </c>
      <c r="J44" s="359">
        <v>1092</v>
      </c>
      <c r="K44" s="359">
        <v>1083</v>
      </c>
      <c r="L44" s="359">
        <v>1023</v>
      </c>
      <c r="M44" s="360">
        <v>1230</v>
      </c>
    </row>
    <row r="45" spans="2:13" ht="27.75" customHeight="1" x14ac:dyDescent="0.2">
      <c r="B45" s="1186"/>
      <c r="C45" s="1187"/>
      <c r="D45" s="106"/>
      <c r="E45" s="1192" t="s">
        <v>35</v>
      </c>
      <c r="F45" s="1192"/>
      <c r="G45" s="1192"/>
      <c r="H45" s="1193"/>
      <c r="I45" s="358">
        <v>3650</v>
      </c>
      <c r="J45" s="359">
        <v>3576</v>
      </c>
      <c r="K45" s="359">
        <v>3751</v>
      </c>
      <c r="L45" s="359">
        <v>3761</v>
      </c>
      <c r="M45" s="360">
        <v>3959</v>
      </c>
    </row>
    <row r="46" spans="2:13" ht="27.75" customHeight="1" x14ac:dyDescent="0.2">
      <c r="B46" s="1186"/>
      <c r="C46" s="1187"/>
      <c r="D46" s="107"/>
      <c r="E46" s="1192" t="s">
        <v>36</v>
      </c>
      <c r="F46" s="1192"/>
      <c r="G46" s="1192"/>
      <c r="H46" s="1193"/>
      <c r="I46" s="358" t="s">
        <v>501</v>
      </c>
      <c r="J46" s="359" t="s">
        <v>501</v>
      </c>
      <c r="K46" s="359" t="s">
        <v>501</v>
      </c>
      <c r="L46" s="359" t="s">
        <v>501</v>
      </c>
      <c r="M46" s="360" t="s">
        <v>501</v>
      </c>
    </row>
    <row r="47" spans="2:13" ht="27.75" customHeight="1" x14ac:dyDescent="0.2">
      <c r="B47" s="1186"/>
      <c r="C47" s="1187"/>
      <c r="D47" s="108"/>
      <c r="E47" s="1194" t="s">
        <v>37</v>
      </c>
      <c r="F47" s="1195"/>
      <c r="G47" s="1195"/>
      <c r="H47" s="1196"/>
      <c r="I47" s="358" t="s">
        <v>501</v>
      </c>
      <c r="J47" s="359" t="s">
        <v>501</v>
      </c>
      <c r="K47" s="359" t="s">
        <v>501</v>
      </c>
      <c r="L47" s="359" t="s">
        <v>501</v>
      </c>
      <c r="M47" s="360" t="s">
        <v>501</v>
      </c>
    </row>
    <row r="48" spans="2:13" ht="27.75" customHeight="1" x14ac:dyDescent="0.2">
      <c r="B48" s="1186"/>
      <c r="C48" s="1187"/>
      <c r="D48" s="106"/>
      <c r="E48" s="1192" t="s">
        <v>38</v>
      </c>
      <c r="F48" s="1192"/>
      <c r="G48" s="1192"/>
      <c r="H48" s="1193"/>
      <c r="I48" s="358" t="s">
        <v>501</v>
      </c>
      <c r="J48" s="359" t="s">
        <v>501</v>
      </c>
      <c r="K48" s="359" t="s">
        <v>501</v>
      </c>
      <c r="L48" s="359" t="s">
        <v>501</v>
      </c>
      <c r="M48" s="360" t="s">
        <v>501</v>
      </c>
    </row>
    <row r="49" spans="2:13" ht="27.75" customHeight="1" x14ac:dyDescent="0.2">
      <c r="B49" s="1188"/>
      <c r="C49" s="1189"/>
      <c r="D49" s="106"/>
      <c r="E49" s="1192" t="s">
        <v>39</v>
      </c>
      <c r="F49" s="1192"/>
      <c r="G49" s="1192"/>
      <c r="H49" s="1193"/>
      <c r="I49" s="358" t="s">
        <v>501</v>
      </c>
      <c r="J49" s="359" t="s">
        <v>501</v>
      </c>
      <c r="K49" s="359" t="s">
        <v>501</v>
      </c>
      <c r="L49" s="359" t="s">
        <v>501</v>
      </c>
      <c r="M49" s="360" t="s">
        <v>501</v>
      </c>
    </row>
    <row r="50" spans="2:13" ht="27.75" customHeight="1" x14ac:dyDescent="0.2">
      <c r="B50" s="1197" t="s">
        <v>40</v>
      </c>
      <c r="C50" s="1198"/>
      <c r="D50" s="109"/>
      <c r="E50" s="1192" t="s">
        <v>41</v>
      </c>
      <c r="F50" s="1192"/>
      <c r="G50" s="1192"/>
      <c r="H50" s="1193"/>
      <c r="I50" s="358">
        <v>15013</v>
      </c>
      <c r="J50" s="359">
        <v>14774</v>
      </c>
      <c r="K50" s="359">
        <v>17535</v>
      </c>
      <c r="L50" s="359">
        <v>19875</v>
      </c>
      <c r="M50" s="360">
        <v>21334</v>
      </c>
    </row>
    <row r="51" spans="2:13" ht="27.75" customHeight="1" x14ac:dyDescent="0.2">
      <c r="B51" s="1186"/>
      <c r="C51" s="1187"/>
      <c r="D51" s="106"/>
      <c r="E51" s="1192" t="s">
        <v>42</v>
      </c>
      <c r="F51" s="1192"/>
      <c r="G51" s="1192"/>
      <c r="H51" s="1193"/>
      <c r="I51" s="358">
        <v>12854</v>
      </c>
      <c r="J51" s="359">
        <v>11758</v>
      </c>
      <c r="K51" s="359">
        <v>11514</v>
      </c>
      <c r="L51" s="359">
        <v>10577</v>
      </c>
      <c r="M51" s="360">
        <v>9431</v>
      </c>
    </row>
    <row r="52" spans="2:13" ht="27.75" customHeight="1" x14ac:dyDescent="0.2">
      <c r="B52" s="1188"/>
      <c r="C52" s="1189"/>
      <c r="D52" s="106"/>
      <c r="E52" s="1192" t="s">
        <v>43</v>
      </c>
      <c r="F52" s="1192"/>
      <c r="G52" s="1192"/>
      <c r="H52" s="1193"/>
      <c r="I52" s="358">
        <v>37628</v>
      </c>
      <c r="J52" s="359">
        <v>36396</v>
      </c>
      <c r="K52" s="359">
        <v>35628</v>
      </c>
      <c r="L52" s="359">
        <v>34011</v>
      </c>
      <c r="M52" s="360">
        <v>32300</v>
      </c>
    </row>
    <row r="53" spans="2:13" ht="27.75" customHeight="1" thickBot="1" x14ac:dyDescent="0.25">
      <c r="B53" s="1199" t="s">
        <v>19</v>
      </c>
      <c r="C53" s="1200"/>
      <c r="D53" s="110"/>
      <c r="E53" s="1201" t="s">
        <v>44</v>
      </c>
      <c r="F53" s="1201"/>
      <c r="G53" s="1201"/>
      <c r="H53" s="1202"/>
      <c r="I53" s="361">
        <v>-7171</v>
      </c>
      <c r="J53" s="362">
        <v>-3881</v>
      </c>
      <c r="K53" s="362">
        <v>-6777</v>
      </c>
      <c r="L53" s="362">
        <v>-11022</v>
      </c>
      <c r="M53" s="363">
        <v>-11655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vs4xsGV5wW9RGi2fDa5Y27D1lc3U+pXmyk609h2uOOBHTZYJw38CxMr6bDJByOnhzoHlX0F+0N3P56w4XgXw==" saltValue="MbB7Y9gWV56E0QSKXjRJ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5544</v>
      </c>
      <c r="G55" s="122">
        <v>6402</v>
      </c>
      <c r="H55" s="123">
        <v>6738</v>
      </c>
    </row>
    <row r="56" spans="2:8" ht="52.5" customHeight="1" x14ac:dyDescent="0.2">
      <c r="B56" s="124"/>
      <c r="C56" s="1213" t="s">
        <v>47</v>
      </c>
      <c r="D56" s="1213"/>
      <c r="E56" s="1214"/>
      <c r="F56" s="125">
        <v>3181</v>
      </c>
      <c r="G56" s="125">
        <v>3782</v>
      </c>
      <c r="H56" s="126">
        <v>4983</v>
      </c>
    </row>
    <row r="57" spans="2:8" ht="53.25" customHeight="1" x14ac:dyDescent="0.2">
      <c r="B57" s="124"/>
      <c r="C57" s="1215" t="s">
        <v>48</v>
      </c>
      <c r="D57" s="1215"/>
      <c r="E57" s="1216"/>
      <c r="F57" s="127">
        <v>6992</v>
      </c>
      <c r="G57" s="127">
        <v>7852</v>
      </c>
      <c r="H57" s="128">
        <v>7899</v>
      </c>
    </row>
    <row r="58" spans="2:8" ht="45.75" customHeight="1" x14ac:dyDescent="0.2">
      <c r="B58" s="129"/>
      <c r="C58" s="1203" t="s">
        <v>557</v>
      </c>
      <c r="D58" s="1204"/>
      <c r="E58" s="1205"/>
      <c r="F58" s="130">
        <v>4040</v>
      </c>
      <c r="G58" s="131">
        <v>4539</v>
      </c>
      <c r="H58" s="131">
        <v>4189</v>
      </c>
    </row>
    <row r="59" spans="2:8" ht="45.75" customHeight="1" x14ac:dyDescent="0.2">
      <c r="B59" s="129"/>
      <c r="C59" s="1203" t="s">
        <v>558</v>
      </c>
      <c r="D59" s="1204"/>
      <c r="E59" s="1205"/>
      <c r="F59" s="130">
        <v>1757</v>
      </c>
      <c r="G59" s="131">
        <v>1758</v>
      </c>
      <c r="H59" s="131">
        <v>1758</v>
      </c>
    </row>
    <row r="60" spans="2:8" ht="45.75" customHeight="1" x14ac:dyDescent="0.2">
      <c r="B60" s="129"/>
      <c r="C60" s="1203" t="s">
        <v>559</v>
      </c>
      <c r="D60" s="1204"/>
      <c r="E60" s="1205"/>
      <c r="F60" s="130">
        <v>816</v>
      </c>
      <c r="G60" s="131">
        <v>1156</v>
      </c>
      <c r="H60" s="131">
        <v>1548</v>
      </c>
    </row>
    <row r="61" spans="2:8" ht="45.75" customHeight="1" x14ac:dyDescent="0.2">
      <c r="B61" s="129"/>
      <c r="C61" s="1203" t="s">
        <v>560</v>
      </c>
      <c r="D61" s="1204"/>
      <c r="E61" s="1205"/>
      <c r="F61" s="130">
        <v>254</v>
      </c>
      <c r="G61" s="131">
        <v>254</v>
      </c>
      <c r="H61" s="131">
        <v>254</v>
      </c>
    </row>
    <row r="62" spans="2:8" ht="45.75" customHeight="1" thickBot="1" x14ac:dyDescent="0.25">
      <c r="B62" s="132"/>
      <c r="C62" s="1206" t="s">
        <v>561</v>
      </c>
      <c r="D62" s="1207"/>
      <c r="E62" s="1208"/>
      <c r="F62" s="133">
        <v>59</v>
      </c>
      <c r="G62" s="134">
        <v>78</v>
      </c>
      <c r="H62" s="134">
        <v>83</v>
      </c>
    </row>
    <row r="63" spans="2:8" ht="52.5" customHeight="1" thickBot="1" x14ac:dyDescent="0.25">
      <c r="B63" s="135"/>
      <c r="C63" s="1209" t="s">
        <v>49</v>
      </c>
      <c r="D63" s="1209"/>
      <c r="E63" s="1210"/>
      <c r="F63" s="136">
        <v>15717</v>
      </c>
      <c r="G63" s="136">
        <v>18035</v>
      </c>
      <c r="H63" s="137">
        <v>19620</v>
      </c>
    </row>
    <row r="64" spans="2:8" ht="13" x14ac:dyDescent="0.2"/>
  </sheetData>
  <sheetProtection algorithmName="SHA-512" hashValue="WMvfQLknE9fvGuFMYDGUc7H1W/Ba1uL/NZDzaEYLYgUWjzghsDCMJn2VuIa5RKY+M20tK5fLGzrv9N+aZk6QhQ==" saltValue="BzBoAuMYU2mMWww0nYt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61810</v>
      </c>
      <c r="E3" s="156"/>
      <c r="F3" s="157">
        <v>66343</v>
      </c>
      <c r="G3" s="158"/>
      <c r="H3" s="159"/>
    </row>
    <row r="4" spans="1:8" x14ac:dyDescent="0.2">
      <c r="A4" s="160"/>
      <c r="B4" s="161"/>
      <c r="C4" s="162"/>
      <c r="D4" s="163">
        <v>24147</v>
      </c>
      <c r="E4" s="164"/>
      <c r="F4" s="165">
        <v>34529</v>
      </c>
      <c r="G4" s="166"/>
      <c r="H4" s="167"/>
    </row>
    <row r="5" spans="1:8" x14ac:dyDescent="0.2">
      <c r="A5" s="148" t="s">
        <v>519</v>
      </c>
      <c r="B5" s="153"/>
      <c r="C5" s="154"/>
      <c r="D5" s="155">
        <v>74725</v>
      </c>
      <c r="E5" s="156"/>
      <c r="F5" s="157">
        <v>56416</v>
      </c>
      <c r="G5" s="158"/>
      <c r="H5" s="159"/>
    </row>
    <row r="6" spans="1:8" x14ac:dyDescent="0.2">
      <c r="A6" s="160"/>
      <c r="B6" s="161"/>
      <c r="C6" s="162"/>
      <c r="D6" s="163">
        <v>20114</v>
      </c>
      <c r="E6" s="164"/>
      <c r="F6" s="165">
        <v>32623</v>
      </c>
      <c r="G6" s="166"/>
      <c r="H6" s="167"/>
    </row>
    <row r="7" spans="1:8" x14ac:dyDescent="0.2">
      <c r="A7" s="148" t="s">
        <v>520</v>
      </c>
      <c r="B7" s="153"/>
      <c r="C7" s="154"/>
      <c r="D7" s="155">
        <v>60262</v>
      </c>
      <c r="E7" s="156"/>
      <c r="F7" s="157">
        <v>43955</v>
      </c>
      <c r="G7" s="158"/>
      <c r="H7" s="159"/>
    </row>
    <row r="8" spans="1:8" x14ac:dyDescent="0.2">
      <c r="A8" s="160"/>
      <c r="B8" s="161"/>
      <c r="C8" s="162"/>
      <c r="D8" s="163">
        <v>14596</v>
      </c>
      <c r="E8" s="164"/>
      <c r="F8" s="165">
        <v>21318</v>
      </c>
      <c r="G8" s="166"/>
      <c r="H8" s="167"/>
    </row>
    <row r="9" spans="1:8" x14ac:dyDescent="0.2">
      <c r="A9" s="148" t="s">
        <v>521</v>
      </c>
      <c r="B9" s="153"/>
      <c r="C9" s="154"/>
      <c r="D9" s="155">
        <v>30307</v>
      </c>
      <c r="E9" s="156"/>
      <c r="F9" s="157">
        <v>41921</v>
      </c>
      <c r="G9" s="158"/>
      <c r="H9" s="159"/>
    </row>
    <row r="10" spans="1:8" x14ac:dyDescent="0.2">
      <c r="A10" s="160"/>
      <c r="B10" s="161"/>
      <c r="C10" s="162"/>
      <c r="D10" s="163">
        <v>10623</v>
      </c>
      <c r="E10" s="164"/>
      <c r="F10" s="165">
        <v>21655</v>
      </c>
      <c r="G10" s="166"/>
      <c r="H10" s="167"/>
    </row>
    <row r="11" spans="1:8" x14ac:dyDescent="0.2">
      <c r="A11" s="148" t="s">
        <v>522</v>
      </c>
      <c r="B11" s="153"/>
      <c r="C11" s="154"/>
      <c r="D11" s="155">
        <v>58388</v>
      </c>
      <c r="E11" s="156"/>
      <c r="F11" s="157">
        <v>44585</v>
      </c>
      <c r="G11" s="158"/>
      <c r="H11" s="159"/>
    </row>
    <row r="12" spans="1:8" x14ac:dyDescent="0.2">
      <c r="A12" s="160"/>
      <c r="B12" s="161"/>
      <c r="C12" s="168"/>
      <c r="D12" s="163">
        <v>11817</v>
      </c>
      <c r="E12" s="164"/>
      <c r="F12" s="165">
        <v>23077</v>
      </c>
      <c r="G12" s="166"/>
      <c r="H12" s="167"/>
    </row>
    <row r="13" spans="1:8" x14ac:dyDescent="0.2">
      <c r="A13" s="148"/>
      <c r="B13" s="153"/>
      <c r="C13" s="169"/>
      <c r="D13" s="170">
        <v>57098</v>
      </c>
      <c r="E13" s="171"/>
      <c r="F13" s="172">
        <v>50644</v>
      </c>
      <c r="G13" s="173"/>
      <c r="H13" s="159"/>
    </row>
    <row r="14" spans="1:8" x14ac:dyDescent="0.2">
      <c r="A14" s="160"/>
      <c r="B14" s="161"/>
      <c r="C14" s="162"/>
      <c r="D14" s="163">
        <v>16259</v>
      </c>
      <c r="E14" s="164"/>
      <c r="F14" s="165">
        <v>26640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1.75</v>
      </c>
      <c r="C19" s="174">
        <f>ROUND(VALUE(SUBSTITUTE(実質収支比率等に係る経年分析!G$48,"▲","-")),2)</f>
        <v>1.44</v>
      </c>
      <c r="D19" s="174">
        <f>ROUND(VALUE(SUBSTITUTE(実質収支比率等に係る経年分析!H$48,"▲","-")),2)</f>
        <v>1.76</v>
      </c>
      <c r="E19" s="174">
        <f>ROUND(VALUE(SUBSTITUTE(実質収支比率等に係る経年分析!I$48,"▲","-")),2)</f>
        <v>2.29</v>
      </c>
      <c r="F19" s="174">
        <f>ROUND(VALUE(SUBSTITUTE(実質収支比率等に係る経年分析!J$48,"▲","-")),2)</f>
        <v>1.82</v>
      </c>
    </row>
    <row r="20" spans="1:11" x14ac:dyDescent="0.2">
      <c r="A20" s="174" t="s">
        <v>53</v>
      </c>
      <c r="B20" s="174">
        <f>ROUND(VALUE(SUBSTITUTE(実質収支比率等に係る経年分析!F$47,"▲","-")),2)</f>
        <v>19.149999999999999</v>
      </c>
      <c r="C20" s="174">
        <f>ROUND(VALUE(SUBSTITUTE(実質収支比率等に係る経年分析!G$47,"▲","-")),2)</f>
        <v>19.23</v>
      </c>
      <c r="D20" s="174">
        <f>ROUND(VALUE(SUBSTITUTE(実質収支比率等に係る経年分析!H$47,"▲","-")),2)</f>
        <v>18.96</v>
      </c>
      <c r="E20" s="174">
        <f>ROUND(VALUE(SUBSTITUTE(実質収支比率等に係る経年分析!I$47,"▲","-")),2)</f>
        <v>21.97</v>
      </c>
      <c r="F20" s="174">
        <f>ROUND(VALUE(SUBSTITUTE(実質収支比率等に係る経年分析!J$47,"▲","-")),2)</f>
        <v>22.18</v>
      </c>
    </row>
    <row r="21" spans="1:11" x14ac:dyDescent="0.2">
      <c r="A21" s="174" t="s">
        <v>54</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1.07</v>
      </c>
      <c r="E21" s="174">
        <f>IF(ISNUMBER(VALUE(SUBSTITUTE(実質収支比率等に係る経年分析!I$49,"▲","-"))),ROUND(VALUE(SUBSTITUTE(実質収支比率等に係る経年分析!I$49,"▲","-")),2),NA())</f>
        <v>3.48</v>
      </c>
      <c r="F21" s="174">
        <f>IF(ISNUMBER(VALUE(SUBSTITUTE(実質収支比率等に係る経年分析!J$49,"▲","-"))),ROUND(VALUE(SUBSTITUTE(実質収支比率等に係る経年分析!J$49,"▲","-")),2),NA())</f>
        <v>0.72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学校給食センター特別会計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4405</v>
      </c>
      <c r="E42" s="176"/>
      <c r="F42" s="176"/>
      <c r="G42" s="176">
        <f>'実質公債費比率（分子）の構造'!L$52</f>
        <v>4371</v>
      </c>
      <c r="H42" s="176"/>
      <c r="I42" s="176"/>
      <c r="J42" s="176">
        <f>'実質公債費比率（分子）の構造'!M$52</f>
        <v>4517</v>
      </c>
      <c r="K42" s="176"/>
      <c r="L42" s="176"/>
      <c r="M42" s="176">
        <f>'実質公債費比率（分子）の構造'!N$52</f>
        <v>4244</v>
      </c>
      <c r="N42" s="176"/>
      <c r="O42" s="176"/>
      <c r="P42" s="176">
        <f>'実質公債費比率（分子）の構造'!O$52</f>
        <v>3980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139</v>
      </c>
      <c r="C45" s="176"/>
      <c r="D45" s="176"/>
      <c r="E45" s="176">
        <f>'実質公債費比率（分子）の構造'!L$49</f>
        <v>144</v>
      </c>
      <c r="F45" s="176"/>
      <c r="G45" s="176"/>
      <c r="H45" s="176">
        <f>'実質公債費比率（分子）の構造'!M$49</f>
        <v>139</v>
      </c>
      <c r="I45" s="176"/>
      <c r="J45" s="176"/>
      <c r="K45" s="176">
        <f>'実質公債費比率（分子）の構造'!N$49</f>
        <v>142</v>
      </c>
      <c r="L45" s="176"/>
      <c r="M45" s="176"/>
      <c r="N45" s="176">
        <f>'実質公債費比率（分子）の構造'!O$49</f>
        <v>134</v>
      </c>
      <c r="O45" s="176"/>
      <c r="P45" s="176"/>
    </row>
    <row r="46" spans="1:16" x14ac:dyDescent="0.2">
      <c r="A46" s="176" t="s">
        <v>64</v>
      </c>
      <c r="B46" s="176">
        <f>'実質公債費比率（分子）の構造'!K$48</f>
        <v>1071</v>
      </c>
      <c r="C46" s="176"/>
      <c r="D46" s="176"/>
      <c r="E46" s="176">
        <f>'実質公債費比率（分子）の構造'!L$48</f>
        <v>1071</v>
      </c>
      <c r="F46" s="176"/>
      <c r="G46" s="176"/>
      <c r="H46" s="176">
        <f>'実質公債費比率（分子）の構造'!M$48</f>
        <v>960</v>
      </c>
      <c r="I46" s="176"/>
      <c r="J46" s="176"/>
      <c r="K46" s="176">
        <f>'実質公債費比率（分子）の構造'!N$48</f>
        <v>591</v>
      </c>
      <c r="L46" s="176"/>
      <c r="M46" s="176"/>
      <c r="N46" s="176">
        <f>'実質公債費比率（分子）の構造'!O$48</f>
        <v>519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4804</v>
      </c>
      <c r="C49" s="176"/>
      <c r="D49" s="176"/>
      <c r="E49" s="176">
        <f>'実質公債費比率（分子）の構造'!L$45</f>
        <v>4837</v>
      </c>
      <c r="F49" s="176"/>
      <c r="G49" s="176"/>
      <c r="H49" s="176">
        <f>'実質公債費比率（分子）の構造'!M$45</f>
        <v>4861</v>
      </c>
      <c r="I49" s="176"/>
      <c r="J49" s="176"/>
      <c r="K49" s="176">
        <f>'実質公債費比率（分子）の構造'!N$45</f>
        <v>4707</v>
      </c>
      <c r="L49" s="176"/>
      <c r="M49" s="176"/>
      <c r="N49" s="176">
        <f>'実質公債費比率（分子）の構造'!O$45</f>
        <v>4420</v>
      </c>
      <c r="O49" s="176"/>
      <c r="P49" s="176"/>
    </row>
    <row r="50" spans="1:16" x14ac:dyDescent="0.2">
      <c r="A50" s="176" t="s">
        <v>67</v>
      </c>
      <c r="B50" s="176" t="e">
        <f>NA()</f>
        <v>#N/A</v>
      </c>
      <c r="C50" s="176">
        <f>IF(ISNUMBER('実質公債費比率（分子）の構造'!K$53),'実質公債費比率（分子）の構造'!K$53,NA())</f>
        <v>1609</v>
      </c>
      <c r="D50" s="176" t="e">
        <f>NA()</f>
        <v>#N/A</v>
      </c>
      <c r="E50" s="176" t="e">
        <f>NA()</f>
        <v>#N/A</v>
      </c>
      <c r="F50" s="176">
        <f>IF(ISNUMBER('実質公債費比率（分子）の構造'!L$53),'実質公債費比率（分子）の構造'!L$53,NA())</f>
        <v>1681</v>
      </c>
      <c r="G50" s="176" t="e">
        <f>NA()</f>
        <v>#N/A</v>
      </c>
      <c r="H50" s="176" t="e">
        <f>NA()</f>
        <v>#N/A</v>
      </c>
      <c r="I50" s="176">
        <f>IF(ISNUMBER('実質公債費比率（分子）の構造'!M$53),'実質公債費比率（分子）の構造'!M$53,NA())</f>
        <v>1443</v>
      </c>
      <c r="J50" s="176" t="e">
        <f>NA()</f>
        <v>#N/A</v>
      </c>
      <c r="K50" s="176" t="e">
        <f>NA()</f>
        <v>#N/A</v>
      </c>
      <c r="L50" s="176">
        <f>IF(ISNUMBER('実質公債費比率（分子）の構造'!N$53),'実質公債費比率（分子）の構造'!N$53,NA())</f>
        <v>1196</v>
      </c>
      <c r="M50" s="176" t="e">
        <f>NA()</f>
        <v>#N/A</v>
      </c>
      <c r="N50" s="176" t="e">
        <f>NA()</f>
        <v>#N/A</v>
      </c>
      <c r="O50" s="176">
        <f>IF(ISNUMBER('実質公債費比率（分子）の構造'!O$53),'実質公債費比率（分子）の構造'!O$53,NA())</f>
        <v>1093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37628</v>
      </c>
      <c r="E56" s="175"/>
      <c r="F56" s="175"/>
      <c r="G56" s="175">
        <f>'将来負担比率（分子）の構造'!J$52</f>
        <v>36396</v>
      </c>
      <c r="H56" s="175"/>
      <c r="I56" s="175"/>
      <c r="J56" s="175">
        <f>'将来負担比率（分子）の構造'!K$52</f>
        <v>35628</v>
      </c>
      <c r="K56" s="175"/>
      <c r="L56" s="175"/>
      <c r="M56" s="175">
        <f>'将来負担比率（分子）の構造'!L$52</f>
        <v>34011</v>
      </c>
      <c r="N56" s="175"/>
      <c r="O56" s="175"/>
      <c r="P56" s="175">
        <f>'将来負担比率（分子）の構造'!M$52</f>
        <v>32300</v>
      </c>
    </row>
    <row r="57" spans="1:16" x14ac:dyDescent="0.2">
      <c r="A57" s="175" t="s">
        <v>42</v>
      </c>
      <c r="B57" s="175"/>
      <c r="C57" s="175"/>
      <c r="D57" s="175">
        <f>'将来負担比率（分子）の構造'!I$51</f>
        <v>12854</v>
      </c>
      <c r="E57" s="175"/>
      <c r="F57" s="175"/>
      <c r="G57" s="175">
        <f>'将来負担比率（分子）の構造'!J$51</f>
        <v>11758</v>
      </c>
      <c r="H57" s="175"/>
      <c r="I57" s="175"/>
      <c r="J57" s="175">
        <f>'将来負担比率（分子）の構造'!K$51</f>
        <v>11514</v>
      </c>
      <c r="K57" s="175"/>
      <c r="L57" s="175"/>
      <c r="M57" s="175">
        <f>'将来負担比率（分子）の構造'!L$51</f>
        <v>10577</v>
      </c>
      <c r="N57" s="175"/>
      <c r="O57" s="175"/>
      <c r="P57" s="175">
        <f>'将来負担比率（分子）の構造'!M$51</f>
        <v>9431</v>
      </c>
    </row>
    <row r="58" spans="1:16" x14ac:dyDescent="0.2">
      <c r="A58" s="175" t="s">
        <v>41</v>
      </c>
      <c r="B58" s="175"/>
      <c r="C58" s="175"/>
      <c r="D58" s="175">
        <f>'将来負担比率（分子）の構造'!I$50</f>
        <v>15013</v>
      </c>
      <c r="E58" s="175"/>
      <c r="F58" s="175"/>
      <c r="G58" s="175">
        <f>'将来負担比率（分子）の構造'!J$50</f>
        <v>14774</v>
      </c>
      <c r="H58" s="175"/>
      <c r="I58" s="175"/>
      <c r="J58" s="175">
        <f>'将来負担比率（分子）の構造'!K$50</f>
        <v>17535</v>
      </c>
      <c r="K58" s="175"/>
      <c r="L58" s="175"/>
      <c r="M58" s="175">
        <f>'将来負担比率（分子）の構造'!L$50</f>
        <v>19875</v>
      </c>
      <c r="N58" s="175"/>
      <c r="O58" s="175"/>
      <c r="P58" s="175">
        <f>'将来負担比率（分子）の構造'!M$50</f>
        <v>21334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3650</v>
      </c>
      <c r="C62" s="175"/>
      <c r="D62" s="175"/>
      <c r="E62" s="175">
        <f>'将来負担比率（分子）の構造'!J$45</f>
        <v>3576</v>
      </c>
      <c r="F62" s="175"/>
      <c r="G62" s="175"/>
      <c r="H62" s="175">
        <f>'将来負担比率（分子）の構造'!K$45</f>
        <v>3751</v>
      </c>
      <c r="I62" s="175"/>
      <c r="J62" s="175"/>
      <c r="K62" s="175">
        <f>'将来負担比率（分子）の構造'!L$45</f>
        <v>3761</v>
      </c>
      <c r="L62" s="175"/>
      <c r="M62" s="175"/>
      <c r="N62" s="175">
        <f>'将来負担比率（分子）の構造'!M$45</f>
        <v>3959</v>
      </c>
      <c r="O62" s="175"/>
      <c r="P62" s="175"/>
    </row>
    <row r="63" spans="1:16" x14ac:dyDescent="0.2">
      <c r="A63" s="175" t="s">
        <v>34</v>
      </c>
      <c r="B63" s="175">
        <f>'将来負担比率（分子）の構造'!I$44</f>
        <v>1123</v>
      </c>
      <c r="C63" s="175"/>
      <c r="D63" s="175"/>
      <c r="E63" s="175">
        <f>'将来負担比率（分子）の構造'!J$44</f>
        <v>1092</v>
      </c>
      <c r="F63" s="175"/>
      <c r="G63" s="175"/>
      <c r="H63" s="175">
        <f>'将来負担比率（分子）の構造'!K$44</f>
        <v>1083</v>
      </c>
      <c r="I63" s="175"/>
      <c r="J63" s="175"/>
      <c r="K63" s="175">
        <f>'将来負担比率（分子）の構造'!L$44</f>
        <v>1023</v>
      </c>
      <c r="L63" s="175"/>
      <c r="M63" s="175"/>
      <c r="N63" s="175">
        <f>'将来負担比率（分子）の構造'!M$44</f>
        <v>1230</v>
      </c>
      <c r="O63" s="175"/>
      <c r="P63" s="175"/>
    </row>
    <row r="64" spans="1:16" x14ac:dyDescent="0.2">
      <c r="A64" s="175" t="s">
        <v>33</v>
      </c>
      <c r="B64" s="175">
        <f>'将来負担比率（分子）の構造'!I$43</f>
        <v>8991</v>
      </c>
      <c r="C64" s="175"/>
      <c r="D64" s="175"/>
      <c r="E64" s="175">
        <f>'将来負担比率（分子）の構造'!J$43</f>
        <v>8270</v>
      </c>
      <c r="F64" s="175"/>
      <c r="G64" s="175"/>
      <c r="H64" s="175">
        <f>'将来負担比率（分子）の構造'!K$43</f>
        <v>7718</v>
      </c>
      <c r="I64" s="175"/>
      <c r="J64" s="175"/>
      <c r="K64" s="175">
        <f>'将来負担比率（分子）の構造'!L$43</f>
        <v>6216</v>
      </c>
      <c r="L64" s="175"/>
      <c r="M64" s="175"/>
      <c r="N64" s="175">
        <f>'将来負担比率（分子）の構造'!M$43</f>
        <v>4755</v>
      </c>
      <c r="O64" s="175"/>
      <c r="P64" s="175"/>
    </row>
    <row r="65" spans="1:16" x14ac:dyDescent="0.2">
      <c r="A65" s="175" t="s">
        <v>32</v>
      </c>
      <c r="B65" s="175" t="str">
        <f>'将来負担比率（分子）の構造'!I$42</f>
        <v>-</v>
      </c>
      <c r="C65" s="175"/>
      <c r="D65" s="175"/>
      <c r="E65" s="175" t="str">
        <f>'将来負担比率（分子）の構造'!J$42</f>
        <v>-</v>
      </c>
      <c r="F65" s="175"/>
      <c r="G65" s="175"/>
      <c r="H65" s="175">
        <f>'将来負担比率（分子）の構造'!K$42</f>
        <v>832</v>
      </c>
      <c r="I65" s="175"/>
      <c r="J65" s="175"/>
      <c r="K65" s="175">
        <f>'将来負担比率（分子）の構造'!L$42</f>
        <v>833</v>
      </c>
      <c r="L65" s="175"/>
      <c r="M65" s="175"/>
      <c r="N65" s="175">
        <f>'将来負担比率（分子）の構造'!M$42</f>
        <v>835</v>
      </c>
      <c r="O65" s="175"/>
      <c r="P65" s="175"/>
    </row>
    <row r="66" spans="1:16" x14ac:dyDescent="0.2">
      <c r="A66" s="175" t="s">
        <v>31</v>
      </c>
      <c r="B66" s="175">
        <f>'将来負担比率（分子）の構造'!I$41</f>
        <v>44559</v>
      </c>
      <c r="C66" s="175"/>
      <c r="D66" s="175"/>
      <c r="E66" s="175">
        <f>'将来負担比率（分子）の構造'!J$41</f>
        <v>46109</v>
      </c>
      <c r="F66" s="175"/>
      <c r="G66" s="175"/>
      <c r="H66" s="175">
        <f>'将来負担比率（分子）の構造'!K$41</f>
        <v>44516</v>
      </c>
      <c r="I66" s="175"/>
      <c r="J66" s="175"/>
      <c r="K66" s="175">
        <f>'将来負担比率（分子）の構造'!L$41</f>
        <v>41609</v>
      </c>
      <c r="L66" s="175"/>
      <c r="M66" s="175"/>
      <c r="N66" s="175">
        <f>'将来負担比率（分子）の構造'!M$41</f>
        <v>40630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5544</v>
      </c>
      <c r="C72" s="179">
        <f>基金残高に係る経年分析!G55</f>
        <v>6402</v>
      </c>
      <c r="D72" s="179">
        <f>基金残高に係る経年分析!H55</f>
        <v>6738</v>
      </c>
    </row>
    <row r="73" spans="1:16" x14ac:dyDescent="0.2">
      <c r="A73" s="178" t="s">
        <v>74</v>
      </c>
      <c r="B73" s="179">
        <f>基金残高に係る経年分析!F56</f>
        <v>3181</v>
      </c>
      <c r="C73" s="179">
        <f>基金残高に係る経年分析!G56</f>
        <v>3782</v>
      </c>
      <c r="D73" s="179">
        <f>基金残高に係る経年分析!H56</f>
        <v>4983</v>
      </c>
    </row>
    <row r="74" spans="1:16" x14ac:dyDescent="0.2">
      <c r="A74" s="178" t="s">
        <v>75</v>
      </c>
      <c r="B74" s="179">
        <f>基金残高に係る経年分析!F57</f>
        <v>6992</v>
      </c>
      <c r="C74" s="179">
        <f>基金残高に係る経年分析!G57</f>
        <v>7852</v>
      </c>
      <c r="D74" s="179">
        <f>基金残高に係る経年分析!H57</f>
        <v>7899</v>
      </c>
    </row>
  </sheetData>
  <sheetProtection algorithmName="SHA-512" hashValue="4gBUFGvemoA6e0KD5g4Bg+H0xLoZsJGFTWDvMpFcYQ5EjSJMjmLdSMgN6rTlfoy1M8qnmv0djySH02LRndxkBw==" saltValue="S4yUErA3vQdbhtdTYuKPs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2025-03-17T01:39:17Z</cp:lastPrinted>
  <dcterms:created xsi:type="dcterms:W3CDTF">2025-02-19T03:16:04Z</dcterms:created>
  <dcterms:modified xsi:type="dcterms:W3CDTF">2025-03-26T07:27:42Z</dcterms:modified>
  <cp:category/>
</cp:coreProperties>
</file>